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activeTab="1"/>
  </bookViews>
  <sheets>
    <sheet name="Титул" sheetId="1" r:id="rId1"/>
    <sheet name="уч план начальный) " sheetId="2" r:id="rId2"/>
  </sheets>
  <definedNames>
    <definedName name="_xlnm._FilterDatabase" localSheetId="1" hidden="1">'уч план начальный) '!$A$9:$BY$53</definedName>
    <definedName name="_xlnm.Print_Titles" localSheetId="1">'уч план начальный) '!$4:$8</definedName>
    <definedName name="_xlnm.Print_Area" localSheetId="1">'уч план начальный) '!$A$1:$Z$49</definedName>
  </definedNames>
  <calcPr fullCalcOnLoad="1"/>
</workbook>
</file>

<file path=xl/sharedStrings.xml><?xml version="1.0" encoding="utf-8"?>
<sst xmlns="http://schemas.openxmlformats.org/spreadsheetml/2006/main" count="171" uniqueCount="144">
  <si>
    <t>Число экзаменов</t>
  </si>
  <si>
    <t>Число зачетов</t>
  </si>
  <si>
    <t xml:space="preserve">Всего часов </t>
  </si>
  <si>
    <t>Число контрольных работ</t>
  </si>
  <si>
    <t>I курс</t>
  </si>
  <si>
    <t>II курс</t>
  </si>
  <si>
    <t>III курс</t>
  </si>
  <si>
    <t>Максимальная</t>
  </si>
  <si>
    <t>Самостоятельная учебная работа</t>
  </si>
  <si>
    <t>Учебная нагрузка обучающихся (час.)</t>
  </si>
  <si>
    <t>Обязательная</t>
  </si>
  <si>
    <t xml:space="preserve">Всего занятий </t>
  </si>
  <si>
    <t>1 семестр</t>
  </si>
  <si>
    <t>2 семестр</t>
  </si>
  <si>
    <t>3 семестр</t>
  </si>
  <si>
    <t>4 семестр</t>
  </si>
  <si>
    <t>5 семестр</t>
  </si>
  <si>
    <t>всего аудиторных</t>
  </si>
  <si>
    <t>к.р.</t>
  </si>
  <si>
    <t>ОПД.00</t>
  </si>
  <si>
    <t>ОПД.01</t>
  </si>
  <si>
    <t>ОПД.02</t>
  </si>
  <si>
    <t>ОПД.04</t>
  </si>
  <si>
    <t>ОПД.05</t>
  </si>
  <si>
    <t>ОПД.06</t>
  </si>
  <si>
    <t>ОПД.08</t>
  </si>
  <si>
    <t>ОПД.10</t>
  </si>
  <si>
    <t>ОПД.11</t>
  </si>
  <si>
    <t>Вариативная часть цикла ОПД</t>
  </si>
  <si>
    <t>Наименование циклов, дисциплин, профессиональных модулей,  практик</t>
  </si>
  <si>
    <t>Распределение  обязательной учебной нагрузки</t>
  </si>
  <si>
    <t xml:space="preserve"> Формы промежуточной аттестации</t>
  </si>
  <si>
    <t>экзамен</t>
  </si>
  <si>
    <t xml:space="preserve">зачёт </t>
  </si>
  <si>
    <t xml:space="preserve">Основы проповеди и обязанности имама/Женщина в исламе  </t>
  </si>
  <si>
    <t>ОПД.02.01</t>
  </si>
  <si>
    <t>ОПД.02.02</t>
  </si>
  <si>
    <t>ОПД.02.03</t>
  </si>
  <si>
    <t>6 семестр</t>
  </si>
  <si>
    <t xml:space="preserve">Чтение и запоминание Корана </t>
  </si>
  <si>
    <t>ОПД.07</t>
  </si>
  <si>
    <t>ОПД.09</t>
  </si>
  <si>
    <t>ОПД.03</t>
  </si>
  <si>
    <t>2 6</t>
  </si>
  <si>
    <t>1   3</t>
  </si>
  <si>
    <t>ОГС.01</t>
  </si>
  <si>
    <t>ОГС.02</t>
  </si>
  <si>
    <t>ОГС.03</t>
  </si>
  <si>
    <t>Общие гуманитарные  и социальные дисциплины</t>
  </si>
  <si>
    <t>ОГС.Р.00</t>
  </si>
  <si>
    <t>ОГС.Р.01</t>
  </si>
  <si>
    <t>ОГС.Р.02</t>
  </si>
  <si>
    <t>ОГС.Р.03</t>
  </si>
  <si>
    <t xml:space="preserve">Общие профессиональные дисциплины  </t>
  </si>
  <si>
    <t>Итоговая аттестация</t>
  </si>
  <si>
    <t>Междисциплинарный итоговый экзамен по исламским наукам  и методике их  преподавания</t>
  </si>
  <si>
    <t>Защита выпускной квалификационной работы</t>
  </si>
  <si>
    <t>курс. р.</t>
  </si>
  <si>
    <t>часов в неделю</t>
  </si>
  <si>
    <t>Обязательная часть циклов</t>
  </si>
  <si>
    <t>Методика преподавания исламских наук</t>
  </si>
  <si>
    <t>Компетенции</t>
  </si>
  <si>
    <t xml:space="preserve">Арабский язык </t>
  </si>
  <si>
    <t xml:space="preserve">Базовая часть </t>
  </si>
  <si>
    <t>ОГС.В.</t>
  </si>
  <si>
    <t>Гражданская и этнокультурная идентичность мусульман России</t>
  </si>
  <si>
    <t>ГК</t>
  </si>
  <si>
    <t>Язык проповеди</t>
  </si>
  <si>
    <t xml:space="preserve">Родная литература </t>
  </si>
  <si>
    <t>История развития ислама в регионе (субъекте Российской Федерации)</t>
  </si>
  <si>
    <t>Вариативная часть цикла ОГС</t>
  </si>
  <si>
    <t>Базовая часть</t>
  </si>
  <si>
    <t>Практика</t>
  </si>
  <si>
    <t>Производственная практика (рассредаточенная)</t>
  </si>
  <si>
    <t>РК, НРК, АЯК, СПК</t>
  </si>
  <si>
    <r>
      <rPr>
        <sz val="16"/>
        <rFont val="Times New Roman"/>
        <family val="1"/>
      </rPr>
      <t>Правила чтения Корана</t>
    </r>
    <r>
      <rPr>
        <i/>
        <sz val="16"/>
        <rFont val="Times New Roman"/>
        <family val="1"/>
      </rPr>
      <t xml:space="preserve"> (таджвид) </t>
    </r>
  </si>
  <si>
    <r>
      <rPr>
        <sz val="16"/>
        <rFont val="Times New Roman"/>
        <family val="1"/>
      </rPr>
      <t>Чтение Корана</t>
    </r>
    <r>
      <rPr>
        <i/>
        <sz val="16"/>
        <rFont val="Times New Roman"/>
        <family val="1"/>
      </rPr>
      <t xml:space="preserve"> (тиляват)</t>
    </r>
  </si>
  <si>
    <r>
      <rPr>
        <sz val="16"/>
        <rFont val="Times New Roman"/>
        <family val="1"/>
      </rPr>
      <t>Заучивание Корана</t>
    </r>
    <r>
      <rPr>
        <i/>
        <sz val="16"/>
        <rFont val="Times New Roman"/>
        <family val="1"/>
      </rPr>
      <t xml:space="preserve"> (хифз)</t>
    </r>
  </si>
  <si>
    <r>
      <t>Толкование Корана (</t>
    </r>
    <r>
      <rPr>
        <i/>
        <sz val="16"/>
        <rFont val="Times New Roman"/>
        <family val="1"/>
      </rPr>
      <t>тафсир</t>
    </r>
    <r>
      <rPr>
        <sz val="16"/>
        <rFont val="Times New Roman"/>
        <family val="1"/>
      </rPr>
      <t>)</t>
    </r>
  </si>
  <si>
    <r>
      <t>Основы поклонения (</t>
    </r>
    <r>
      <rPr>
        <i/>
        <sz val="16"/>
        <rFont val="Times New Roman"/>
        <family val="1"/>
      </rPr>
      <t>ибадат</t>
    </r>
    <r>
      <rPr>
        <sz val="16"/>
        <rFont val="Times New Roman"/>
        <family val="1"/>
      </rPr>
      <t>)</t>
    </r>
  </si>
  <si>
    <r>
      <t>Исламское право  (</t>
    </r>
    <r>
      <rPr>
        <i/>
        <sz val="16"/>
        <rFont val="Times New Roman"/>
        <family val="1"/>
      </rPr>
      <t>муамалят</t>
    </r>
    <r>
      <rPr>
        <sz val="16"/>
        <rFont val="Times New Roman"/>
        <family val="1"/>
      </rPr>
      <t>)</t>
    </r>
  </si>
  <si>
    <t>РК, АЯК, СПК</t>
  </si>
  <si>
    <t>РК, РРК  АЯК, СПК</t>
  </si>
  <si>
    <t>РК, АЯК, СПК, ГК</t>
  </si>
  <si>
    <t>Исламские течения и группы</t>
  </si>
  <si>
    <t>РК, СПК</t>
  </si>
  <si>
    <r>
      <t>Исламская этика (</t>
    </r>
    <r>
      <rPr>
        <i/>
        <sz val="16"/>
        <rFont val="Times New Roman"/>
        <family val="1"/>
      </rPr>
      <t>ахляк</t>
    </r>
    <r>
      <rPr>
        <sz val="16"/>
        <rFont val="Times New Roman"/>
        <family val="1"/>
      </rPr>
      <t>)</t>
    </r>
  </si>
  <si>
    <t>Национально-региональный компонент</t>
  </si>
  <si>
    <t xml:space="preserve">Педагогика и психология </t>
  </si>
  <si>
    <t>НРК, ОПК</t>
  </si>
  <si>
    <r>
      <t>Исламское вероучение (</t>
    </r>
    <r>
      <rPr>
        <i/>
        <sz val="16"/>
        <rFont val="Times New Roman"/>
        <family val="1"/>
      </rPr>
      <t>акыйда</t>
    </r>
    <r>
      <rPr>
        <sz val="16"/>
        <rFont val="Times New Roman"/>
        <family val="1"/>
      </rPr>
      <t>)</t>
    </r>
  </si>
  <si>
    <t>РК, РРК, НРК, ГК, АЯК, ОПК, СПК</t>
  </si>
  <si>
    <t>Число дифференцированных зачетов  (*)</t>
  </si>
  <si>
    <t>ОПД.В</t>
  </si>
  <si>
    <t>ОГС.00</t>
  </si>
  <si>
    <t>АЯК, СПК</t>
  </si>
  <si>
    <t>НРК</t>
  </si>
  <si>
    <t>НРК,   ГК</t>
  </si>
  <si>
    <t>РК, РРК  АЯК, ГК</t>
  </si>
  <si>
    <t>РК,  СПК</t>
  </si>
  <si>
    <r>
      <t>История пророков и жизнеописание пророка Мухаммада  (</t>
    </r>
    <r>
      <rPr>
        <i/>
        <sz val="16"/>
        <rFont val="Times New Roman"/>
        <family val="1"/>
      </rPr>
      <t>тарих аль-анбийа вас-сира</t>
    </r>
    <r>
      <rPr>
        <sz val="16"/>
        <rFont val="Times New Roman"/>
        <family val="1"/>
      </rPr>
      <t>)</t>
    </r>
  </si>
  <si>
    <r>
      <t xml:space="preserve">Изречения пророка Мухаммада  </t>
    </r>
    <r>
      <rPr>
        <i/>
        <sz val="16"/>
        <rFont val="Times New Roman"/>
        <family val="1"/>
      </rPr>
      <t>(хадис</t>
    </r>
    <r>
      <rPr>
        <sz val="16"/>
        <rFont val="Times New Roman"/>
        <family val="1"/>
      </rPr>
      <t>)</t>
    </r>
  </si>
  <si>
    <t>РК, АЯК,  ГК</t>
  </si>
  <si>
    <t>РК, РРК, НРК, СПК, ГК / РК, РРК, НРК</t>
  </si>
  <si>
    <t>Шифр</t>
  </si>
  <si>
    <t>СОГЛАСОВАНО</t>
  </si>
  <si>
    <t>УТВЕРЖДАЮ</t>
  </si>
  <si>
    <t>УЧЕБНЫЙ ПЛАН</t>
  </si>
  <si>
    <t>Протокол № _____ от "______" __________________ 201____ г.</t>
  </si>
  <si>
    <t>"___" ____________ 20___ г.</t>
  </si>
  <si>
    <t>подготовки бакалавров</t>
  </si>
  <si>
    <t xml:space="preserve">Среднее профессиональное религиозное образование </t>
  </si>
  <si>
    <t xml:space="preserve">Кафедра: </t>
  </si>
  <si>
    <t xml:space="preserve">Факультет: </t>
  </si>
  <si>
    <t>Квалификация: имам-хатыйб,преподаватель основ ислама</t>
  </si>
  <si>
    <t>Трудоемкость ОПОП: 0 ЗЕТ</t>
  </si>
  <si>
    <t xml:space="preserve">Образовательный стандарт </t>
  </si>
  <si>
    <t>Принят на заседании Совета по исламскому образованию</t>
  </si>
  <si>
    <t>протокол № 1/17/СИО от 01 февраля 2017 г.</t>
  </si>
  <si>
    <t>Проректор по учебной работе</t>
  </si>
  <si>
    <t>Заведующий учебным отделом</t>
  </si>
  <si>
    <t>Декан</t>
  </si>
  <si>
    <t>Зав. выпускающей кафедрой</t>
  </si>
  <si>
    <t xml:space="preserve">Направление: Подготовка служителей и религиозного персонала религиозных организаций
Профиль: Исламские науки и воспитание
</t>
  </si>
  <si>
    <t xml:space="preserve">Наименование образовательной организации  
</t>
  </si>
  <si>
    <t>План одобрен Ученым советом ОО</t>
  </si>
  <si>
    <t>Ректор /Директор</t>
  </si>
  <si>
    <t xml:space="preserve">
Ф.И.О.</t>
  </si>
  <si>
    <t xml:space="preserve">Образовательный стандарт       
</t>
  </si>
  <si>
    <t xml:space="preserve">   протокол № 2/19/СИО от 29 июля 2019 г. </t>
  </si>
  <si>
    <t xml:space="preserve">среднего профессионального </t>
  </si>
  <si>
    <t xml:space="preserve">религиозного образования   </t>
  </si>
  <si>
    <t xml:space="preserve">/ Ф.И.О./ </t>
  </si>
  <si>
    <t>Программа подготовки:СПРО (начальный уровень)</t>
  </si>
  <si>
    <t>IV курс</t>
  </si>
  <si>
    <t>7 семестр</t>
  </si>
  <si>
    <t>8 семестр</t>
  </si>
  <si>
    <t xml:space="preserve"> для заочников 88 минимум</t>
  </si>
  <si>
    <t xml:space="preserve"> для вечерников 11 минимум</t>
  </si>
  <si>
    <t xml:space="preserve">Форма обучения: очно-заочная </t>
  </si>
  <si>
    <t>Срок обучения: 3 года 10 месяцев</t>
  </si>
  <si>
    <t>8*</t>
  </si>
  <si>
    <t>Направление:   Подготовка служителей и религиозного персонала религиозных организаций</t>
  </si>
  <si>
    <t>Профиль:  Исламские науки и воспитание (начальная подготовка, очно-заочная форма обучения)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</si>
</sst>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106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9"/>
      <name val="Arial Cyr"/>
      <family val="0"/>
    </font>
    <font>
      <sz val="12"/>
      <color indexed="55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Arial CYR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8.25"/>
      <name val="Tahoma"/>
      <family val="2"/>
    </font>
    <font>
      <sz val="22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4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24"/>
      <name val="Times New Roman"/>
      <family val="1"/>
    </font>
    <font>
      <b/>
      <sz val="12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10"/>
      <name val="Arial Cyr"/>
      <family val="2"/>
    </font>
    <font>
      <i/>
      <sz val="12"/>
      <color indexed="55"/>
      <name val="Arial Cyr"/>
      <family val="2"/>
    </font>
    <font>
      <sz val="14"/>
      <color indexed="9"/>
      <name val="Times New Roman"/>
      <family val="1"/>
    </font>
    <font>
      <sz val="8.25"/>
      <color indexed="9"/>
      <name val="Tahoma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10"/>
      <name val="Arial Cyr"/>
      <family val="0"/>
    </font>
    <font>
      <i/>
      <sz val="12"/>
      <color indexed="9"/>
      <name val="Times New Roman"/>
      <family val="1"/>
    </font>
    <font>
      <b/>
      <i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rgb="FFFF0000"/>
      <name val="Arial Cyr"/>
      <family val="2"/>
    </font>
    <font>
      <sz val="12"/>
      <color theme="0" tint="-0.3499799966812134"/>
      <name val="Arial Cyr"/>
      <family val="2"/>
    </font>
    <font>
      <i/>
      <sz val="12"/>
      <color theme="0" tint="-0.3499799966812134"/>
      <name val="Arial Cyr"/>
      <family val="2"/>
    </font>
    <font>
      <sz val="14"/>
      <color theme="0"/>
      <name val="Times New Roman"/>
      <family val="1"/>
    </font>
    <font>
      <sz val="8.25"/>
      <color theme="0"/>
      <name val="Tahoma"/>
      <family val="2"/>
    </font>
    <font>
      <i/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b/>
      <sz val="12"/>
      <color rgb="FFFF0000"/>
      <name val="Arial Cyr"/>
      <family val="0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2"/>
      <color theme="0"/>
      <name val="Times New Roman"/>
      <family val="1"/>
    </font>
    <font>
      <b/>
      <i/>
      <sz val="10"/>
      <color theme="0"/>
      <name val="Arial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74" fillId="0" borderId="0">
      <alignment/>
      <protection/>
    </xf>
    <xf numFmtId="0" fontId="4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2" fillId="35" borderId="0" xfId="0" applyFont="1" applyFill="1" applyBorder="1" applyAlignment="1">
      <alignment/>
    </xf>
    <xf numFmtId="1" fontId="9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9" fillId="36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9" fillId="36" borderId="0" xfId="0" applyFont="1" applyFill="1" applyAlignment="1">
      <alignment horizontal="left" vertical="center" wrapText="1"/>
    </xf>
    <xf numFmtId="0" fontId="9" fillId="36" borderId="0" xfId="0" applyFont="1" applyFill="1" applyAlignment="1">
      <alignment/>
    </xf>
    <xf numFmtId="0" fontId="8" fillId="33" borderId="0" xfId="0" applyFont="1" applyFill="1" applyAlignment="1">
      <alignment vertical="justify"/>
    </xf>
    <xf numFmtId="0" fontId="8" fillId="33" borderId="0" xfId="0" applyFont="1" applyFill="1" applyAlignment="1">
      <alignment/>
    </xf>
    <xf numFmtId="0" fontId="9" fillId="37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textRotation="90" wrapText="1"/>
    </xf>
    <xf numFmtId="0" fontId="5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/>
    </xf>
    <xf numFmtId="1" fontId="11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39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left" vertical="center" wrapText="1"/>
    </xf>
    <xf numFmtId="0" fontId="23" fillId="39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30" fillId="0" borderId="0" xfId="54" applyFont="1">
      <alignment/>
      <protection/>
    </xf>
    <xf numFmtId="0" fontId="8" fillId="0" borderId="0" xfId="54" applyFont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28" fillId="0" borderId="0" xfId="54">
      <alignment/>
      <protection/>
    </xf>
    <xf numFmtId="0" fontId="31" fillId="0" borderId="0" xfId="54" applyFont="1" applyAlignment="1" applyProtection="1">
      <alignment horizontal="center" vertical="center"/>
      <protection locked="0"/>
    </xf>
    <xf numFmtId="0" fontId="30" fillId="42" borderId="0" xfId="54" applyFont="1" applyFill="1" applyBorder="1" applyAlignment="1" applyProtection="1">
      <alignment horizontal="left" vertical="center"/>
      <protection locked="0"/>
    </xf>
    <xf numFmtId="0" fontId="32" fillId="42" borderId="0" xfId="54" applyFont="1" applyFill="1" applyBorder="1" applyAlignment="1" applyProtection="1">
      <alignment horizontal="center" vertical="center" wrapText="1"/>
      <protection locked="0"/>
    </xf>
    <xf numFmtId="0" fontId="30" fillId="35" borderId="0" xfId="54" applyFont="1" applyFill="1">
      <alignment/>
      <protection/>
    </xf>
    <xf numFmtId="0" fontId="95" fillId="42" borderId="0" xfId="54" applyFont="1" applyFill="1" applyBorder="1" applyAlignment="1" applyProtection="1">
      <alignment horizontal="center" vertical="center" wrapText="1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30" fillId="42" borderId="0" xfId="54" applyNumberFormat="1" applyFont="1" applyFill="1" applyBorder="1" applyAlignment="1" applyProtection="1">
      <alignment horizontal="left" vertical="center"/>
      <protection locked="0"/>
    </xf>
    <xf numFmtId="0" fontId="96" fillId="42" borderId="0" xfId="54" applyFont="1" applyFill="1" applyBorder="1" applyAlignment="1" applyProtection="1">
      <alignment horizontal="left" vertical="center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37" fillId="42" borderId="0" xfId="54" applyFont="1" applyFill="1" applyBorder="1" applyAlignment="1" applyProtection="1">
      <alignment vertical="top"/>
      <protection locked="0"/>
    </xf>
    <xf numFmtId="0" fontId="38" fillId="42" borderId="0" xfId="54" applyNumberFormat="1" applyFont="1" applyFill="1" applyBorder="1" applyAlignment="1" applyProtection="1">
      <alignment vertical="center"/>
      <protection locked="0"/>
    </xf>
    <xf numFmtId="0" fontId="97" fillId="42" borderId="0" xfId="54" applyFont="1" applyFill="1" applyBorder="1" applyAlignment="1" applyProtection="1">
      <alignment vertical="top"/>
      <protection locked="0"/>
    </xf>
    <xf numFmtId="0" fontId="98" fillId="42" borderId="0" xfId="54" applyNumberFormat="1" applyFont="1" applyFill="1" applyBorder="1" applyAlignment="1" applyProtection="1">
      <alignment vertical="center"/>
      <protection locked="0"/>
    </xf>
    <xf numFmtId="0" fontId="96" fillId="0" borderId="0" xfId="54" applyFont="1">
      <alignment/>
      <protection/>
    </xf>
    <xf numFmtId="0" fontId="99" fillId="43" borderId="0" xfId="54" applyFont="1" applyFill="1" applyBorder="1" applyAlignment="1" applyProtection="1">
      <alignment horizontal="left" vertical="center"/>
      <protection locked="0"/>
    </xf>
    <xf numFmtId="0" fontId="16" fillId="43" borderId="0" xfId="54" applyFont="1" applyFill="1" applyBorder="1" applyAlignment="1" applyProtection="1">
      <alignment horizontal="left" vertical="center"/>
      <protection locked="0"/>
    </xf>
    <xf numFmtId="0" fontId="37" fillId="42" borderId="0" xfId="54" applyFont="1" applyFill="1" applyBorder="1" applyAlignment="1" applyProtection="1">
      <alignment/>
      <protection locked="0"/>
    </xf>
    <xf numFmtId="0" fontId="99" fillId="0" borderId="0" xfId="54" applyFont="1" applyBorder="1" applyAlignment="1" applyProtection="1">
      <alignment horizontal="left"/>
      <protection locked="0"/>
    </xf>
    <xf numFmtId="0" fontId="96" fillId="0" borderId="0" xfId="54" applyFont="1" applyBorder="1">
      <alignment/>
      <protection/>
    </xf>
    <xf numFmtId="0" fontId="19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1" fillId="39" borderId="10" xfId="0" applyFont="1" applyFill="1" applyBorder="1" applyAlignment="1">
      <alignment horizontal="left" vertical="center" wrapText="1"/>
    </xf>
    <xf numFmtId="180" fontId="5" fillId="39" borderId="10" xfId="0" applyNumberFormat="1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8" fillId="35" borderId="10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" fontId="12" fillId="39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/>
    </xf>
    <xf numFmtId="1" fontId="1" fillId="35" borderId="0" xfId="0" applyNumberFormat="1" applyFont="1" applyFill="1" applyBorder="1" applyAlignment="1">
      <alignment/>
    </xf>
    <xf numFmtId="1" fontId="91" fillId="35" borderId="0" xfId="0" applyNumberFormat="1" applyFont="1" applyFill="1" applyBorder="1" applyAlignment="1">
      <alignment/>
    </xf>
    <xf numFmtId="0" fontId="28" fillId="42" borderId="0" xfId="54" applyFont="1" applyFill="1" applyBorder="1" applyAlignment="1" applyProtection="1">
      <alignment horizontal="left" vertical="center"/>
      <protection locked="0"/>
    </xf>
    <xf numFmtId="0" fontId="28" fillId="35" borderId="0" xfId="54" applyFill="1">
      <alignment/>
      <protection/>
    </xf>
    <xf numFmtId="0" fontId="16" fillId="42" borderId="0" xfId="54" applyNumberFormat="1" applyFont="1" applyFill="1" applyBorder="1" applyAlignment="1" applyProtection="1">
      <alignment vertical="center"/>
      <protection locked="0"/>
    </xf>
    <xf numFmtId="0" fontId="99" fillId="42" borderId="0" xfId="54" applyNumberFormat="1" applyFont="1" applyFill="1" applyBorder="1" applyAlignment="1" applyProtection="1">
      <alignment vertical="center"/>
      <protection locked="0"/>
    </xf>
    <xf numFmtId="0" fontId="96" fillId="35" borderId="0" xfId="54" applyFont="1" applyFill="1">
      <alignment/>
      <protection/>
    </xf>
    <xf numFmtId="0" fontId="98" fillId="42" borderId="0" xfId="54" applyFont="1" applyFill="1" applyBorder="1" applyAlignment="1" applyProtection="1">
      <alignment horizontal="left" vertical="center"/>
      <protection locked="0"/>
    </xf>
    <xf numFmtId="0" fontId="97" fillId="44" borderId="0" xfId="0" applyFont="1" applyFill="1" applyAlignment="1" applyProtection="1">
      <alignment vertical="top"/>
      <protection locked="0"/>
    </xf>
    <xf numFmtId="0" fontId="99" fillId="44" borderId="0" xfId="0" applyFont="1" applyFill="1" applyAlignment="1" applyProtection="1">
      <alignment vertical="center"/>
      <protection locked="0"/>
    </xf>
    <xf numFmtId="0" fontId="101" fillId="42" borderId="0" xfId="54" applyFont="1" applyFill="1" applyBorder="1" applyAlignment="1" applyProtection="1">
      <alignment horizontal="left" vertical="top" wrapText="1"/>
      <protection locked="0"/>
    </xf>
    <xf numFmtId="0" fontId="101" fillId="42" borderId="0" xfId="54" applyFont="1" applyFill="1" applyBorder="1" applyAlignment="1" applyProtection="1">
      <alignment vertical="top" wrapText="1"/>
      <protection locked="0"/>
    </xf>
    <xf numFmtId="0" fontId="29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top" wrapText="1"/>
      <protection locked="0"/>
    </xf>
    <xf numFmtId="0" fontId="8" fillId="0" borderId="0" xfId="54" applyFont="1" applyAlignment="1" applyProtection="1">
      <alignment horizontal="center" vertical="top" wrapText="1"/>
      <protection locked="0"/>
    </xf>
    <xf numFmtId="0" fontId="27" fillId="0" borderId="0" xfId="54" applyFont="1" applyAlignment="1" applyProtection="1">
      <alignment horizontal="left" vertical="center" wrapText="1"/>
      <protection locked="0"/>
    </xf>
    <xf numFmtId="0" fontId="8" fillId="0" borderId="0" xfId="54" applyFont="1" applyAlignment="1" applyProtection="1">
      <alignment horizontal="right" vertical="center" wrapText="1"/>
      <protection locked="0"/>
    </xf>
    <xf numFmtId="0" fontId="8" fillId="0" borderId="0" xfId="54" applyFont="1" applyAlignment="1" applyProtection="1">
      <alignment horizontal="left" vertical="center" wrapText="1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102" fillId="42" borderId="0" xfId="54" applyFont="1" applyFill="1" applyBorder="1" applyAlignment="1" applyProtection="1">
      <alignment horizontal="left" vertical="center"/>
      <protection locked="0"/>
    </xf>
    <xf numFmtId="0" fontId="11" fillId="42" borderId="0" xfId="54" applyFont="1" applyFill="1" applyBorder="1" applyAlignment="1" applyProtection="1">
      <alignment horizontal="center" vertical="top"/>
      <protection locked="0"/>
    </xf>
    <xf numFmtId="0" fontId="22" fillId="42" borderId="0" xfId="54" applyFont="1" applyFill="1" applyBorder="1" applyAlignment="1" applyProtection="1">
      <alignment horizontal="left" wrapText="1"/>
      <protection locked="0"/>
    </xf>
    <xf numFmtId="0" fontId="33" fillId="42" borderId="0" xfId="54" applyFont="1" applyFill="1" applyBorder="1" applyAlignment="1" applyProtection="1">
      <alignment horizontal="center" vertical="center" wrapText="1"/>
      <protection locked="0"/>
    </xf>
    <xf numFmtId="0" fontId="22" fillId="42" borderId="0" xfId="54" applyFont="1" applyFill="1" applyBorder="1" applyAlignment="1" applyProtection="1">
      <alignment horizontal="right" wrapText="1"/>
      <protection locked="0"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22" fillId="42" borderId="0" xfId="54" applyFont="1" applyFill="1" applyBorder="1" applyAlignment="1" applyProtection="1">
      <alignment horizontal="center" vertical="center"/>
      <protection locked="0"/>
    </xf>
    <xf numFmtId="0" fontId="103" fillId="42" borderId="0" xfId="54" applyFont="1" applyFill="1" applyBorder="1" applyAlignment="1" applyProtection="1">
      <alignment horizontal="center" vertical="center"/>
      <protection locked="0"/>
    </xf>
    <xf numFmtId="0" fontId="99" fillId="42" borderId="0" xfId="54" applyFont="1" applyFill="1" applyBorder="1" applyAlignment="1" applyProtection="1">
      <alignment horizontal="center" vertical="top"/>
      <protection locked="0"/>
    </xf>
    <xf numFmtId="0" fontId="34" fillId="42" borderId="0" xfId="54" applyNumberFormat="1" applyFont="1" applyFill="1" applyBorder="1" applyAlignment="1" applyProtection="1">
      <alignment horizontal="center" vertical="center"/>
      <protection locked="0"/>
    </xf>
    <xf numFmtId="0" fontId="35" fillId="42" borderId="0" xfId="54" applyFont="1" applyFill="1" applyBorder="1" applyAlignment="1" applyProtection="1">
      <alignment horizontal="left" vertical="center" wrapText="1"/>
      <protection locked="0"/>
    </xf>
    <xf numFmtId="0" fontId="36" fillId="42" borderId="0" xfId="54" applyFont="1" applyFill="1" applyBorder="1" applyAlignment="1" applyProtection="1">
      <alignment horizontal="center" vertical="center" wrapText="1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22" fillId="42" borderId="0" xfId="54" applyFont="1" applyFill="1" applyBorder="1" applyAlignment="1" applyProtection="1">
      <alignment horizontal="right" vertical="center"/>
      <protection locked="0"/>
    </xf>
    <xf numFmtId="0" fontId="16" fillId="42" borderId="0" xfId="54" applyNumberFormat="1" applyFont="1" applyFill="1" applyBorder="1" applyAlignment="1" applyProtection="1">
      <alignment horizontal="left" wrapText="1"/>
      <protection locked="0"/>
    </xf>
    <xf numFmtId="0" fontId="26" fillId="42" borderId="0" xfId="54" applyFont="1" applyFill="1" applyBorder="1" applyAlignment="1" applyProtection="1">
      <alignment horizontal="left" wrapText="1"/>
      <protection locked="0"/>
    </xf>
    <xf numFmtId="0" fontId="104" fillId="42" borderId="0" xfId="54" applyFont="1" applyFill="1" applyBorder="1" applyAlignment="1" applyProtection="1">
      <alignment horizontal="right" vertical="center"/>
      <protection locked="0"/>
    </xf>
    <xf numFmtId="0" fontId="22" fillId="42" borderId="0" xfId="54" applyFont="1" applyFill="1" applyBorder="1" applyAlignment="1" applyProtection="1">
      <alignment horizontal="left" vertical="top" wrapText="1"/>
      <protection locked="0"/>
    </xf>
    <xf numFmtId="0" fontId="37" fillId="42" borderId="0" xfId="54" applyNumberFormat="1" applyFont="1" applyFill="1" applyBorder="1" applyAlignment="1" applyProtection="1">
      <alignment horizontal="left" vertical="top" wrapText="1"/>
      <protection locked="0"/>
    </xf>
    <xf numFmtId="0" fontId="37" fillId="42" borderId="0" xfId="54" applyNumberFormat="1" applyFont="1" applyFill="1" applyBorder="1" applyAlignment="1" applyProtection="1">
      <alignment horizontal="left" vertical="center" wrapText="1"/>
      <protection locked="0"/>
    </xf>
    <xf numFmtId="0" fontId="37" fillId="42" borderId="13" xfId="54" applyNumberFormat="1" applyFont="1" applyFill="1" applyBorder="1" applyAlignment="1" applyProtection="1">
      <alignment horizontal="left" vertical="center" wrapText="1"/>
      <protection locked="0"/>
    </xf>
    <xf numFmtId="0" fontId="26" fillId="42" borderId="0" xfId="54" applyFont="1" applyFill="1" applyBorder="1" applyAlignment="1" applyProtection="1">
      <alignment horizontal="left" vertical="top" wrapText="1"/>
      <protection locked="0"/>
    </xf>
    <xf numFmtId="0" fontId="18" fillId="43" borderId="0" xfId="54" applyFont="1" applyFill="1" applyBorder="1" applyAlignment="1" applyProtection="1">
      <alignment horizontal="left" vertical="center"/>
      <protection locked="0"/>
    </xf>
    <xf numFmtId="0" fontId="99" fillId="43" borderId="0" xfId="54" applyFont="1" applyFill="1" applyBorder="1" applyAlignment="1" applyProtection="1">
      <alignment horizontal="left" wrapText="1"/>
      <protection locked="0"/>
    </xf>
    <xf numFmtId="0" fontId="99" fillId="43" borderId="0" xfId="54" applyNumberFormat="1" applyFont="1" applyFill="1" applyBorder="1" applyAlignment="1" applyProtection="1">
      <alignment horizontal="left"/>
      <protection locked="0"/>
    </xf>
    <xf numFmtId="0" fontId="103" fillId="43" borderId="0" xfId="54" applyFont="1" applyFill="1" applyBorder="1" applyAlignment="1" applyProtection="1">
      <alignment horizontal="left"/>
      <protection locked="0"/>
    </xf>
    <xf numFmtId="0" fontId="99" fillId="0" borderId="0" xfId="54" applyFont="1" applyBorder="1" applyAlignment="1" applyProtection="1">
      <alignment horizontal="left" wrapText="1"/>
      <protection locked="0"/>
    </xf>
    <xf numFmtId="0" fontId="99" fillId="0" borderId="0" xfId="54" applyNumberFormat="1" applyFont="1" applyBorder="1" applyAlignment="1" applyProtection="1">
      <alignment horizontal="left"/>
      <protection locked="0"/>
    </xf>
    <xf numFmtId="0" fontId="103" fillId="0" borderId="0" xfId="54" applyFont="1" applyBorder="1" applyAlignment="1" applyProtection="1">
      <alignment horizontal="left"/>
      <protection locked="0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105" fillId="4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D43"/>
  <sheetViews>
    <sheetView showGridLines="0" zoomScalePageLayoutView="0" workbookViewId="0" topLeftCell="A11">
      <selection activeCell="F19" sqref="F19:AA19"/>
    </sheetView>
  </sheetViews>
  <sheetFormatPr defaultColWidth="12.625" defaultRowHeight="13.5" customHeight="1"/>
  <cols>
    <col min="1" max="1" width="2.25390625" style="116" customWidth="1"/>
    <col min="2" max="2" width="11.375" style="113" customWidth="1"/>
    <col min="3" max="4" width="12.875" style="113" customWidth="1"/>
    <col min="5" max="5" width="0.74609375" style="113" customWidth="1"/>
    <col min="6" max="11" width="7.00390625" style="113" customWidth="1"/>
    <col min="12" max="12" width="9.875" style="113" customWidth="1"/>
    <col min="13" max="13" width="4.125" style="113" customWidth="1"/>
    <col min="14" max="14" width="7.125" style="113" customWidth="1"/>
    <col min="15" max="16" width="7.00390625" style="113" customWidth="1"/>
    <col min="17" max="17" width="4.875" style="113" customWidth="1"/>
    <col min="18" max="19" width="5.00390625" style="113" customWidth="1"/>
    <col min="20" max="20" width="5.125" style="113" customWidth="1"/>
    <col min="21" max="21" width="6.625" style="113" customWidth="1"/>
    <col min="22" max="22" width="8.875" style="113" customWidth="1"/>
    <col min="23" max="23" width="3.125" style="113" customWidth="1"/>
    <col min="24" max="24" width="10.125" style="113" customWidth="1"/>
    <col min="25" max="27" width="4.375" style="113" customWidth="1"/>
    <col min="28" max="30" width="12.625" style="113" customWidth="1"/>
    <col min="31" max="16384" width="12.625" style="116" customWidth="1"/>
  </cols>
  <sheetData>
    <row r="1" spans="1:27" ht="13.5" customHeight="1" hidden="1">
      <c r="A1" s="177" t="s">
        <v>105</v>
      </c>
      <c r="B1" s="177"/>
      <c r="C1" s="177"/>
      <c r="D1" s="177"/>
      <c r="E1" s="177"/>
      <c r="F1" s="177"/>
      <c r="G1" s="177"/>
      <c r="H1" s="177"/>
      <c r="I1" s="177"/>
      <c r="P1" s="178" t="s">
        <v>106</v>
      </c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</row>
    <row r="2" spans="1:27" ht="13.5" customHeight="1" hidden="1">
      <c r="A2" s="179"/>
      <c r="B2" s="179"/>
      <c r="C2" s="179"/>
      <c r="D2" s="179"/>
      <c r="E2" s="179"/>
      <c r="F2" s="179"/>
      <c r="G2" s="179"/>
      <c r="H2" s="179"/>
      <c r="I2" s="179"/>
      <c r="J2" s="114"/>
      <c r="K2" s="114"/>
      <c r="L2" s="114"/>
      <c r="M2" s="114"/>
      <c r="N2" s="114"/>
      <c r="O2" s="114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ht="13.5" customHeight="1" hidden="1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3.5" customHeight="1" hidden="1">
      <c r="A4" s="181"/>
      <c r="B4" s="181"/>
      <c r="C4" s="181"/>
      <c r="D4" s="182"/>
      <c r="E4" s="182"/>
      <c r="F4" s="182"/>
      <c r="G4" s="182"/>
      <c r="H4" s="182"/>
      <c r="I4" s="182"/>
      <c r="J4" s="114"/>
      <c r="K4" s="114"/>
      <c r="L4" s="114"/>
      <c r="M4" s="114"/>
      <c r="N4" s="114"/>
      <c r="O4" s="114"/>
      <c r="P4" s="183"/>
      <c r="Q4" s="183"/>
      <c r="R4" s="183"/>
      <c r="S4" s="183"/>
      <c r="T4" s="183"/>
      <c r="U4" s="182"/>
      <c r="V4" s="182"/>
      <c r="W4" s="182"/>
      <c r="X4" s="182"/>
      <c r="Y4" s="182"/>
      <c r="Z4" s="182"/>
      <c r="AA4" s="182"/>
    </row>
    <row r="5" spans="1:27" ht="13.5" customHeight="1" hidden="1">
      <c r="A5" s="11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3.5" customHeight="1" hidden="1">
      <c r="A6" s="184"/>
      <c r="B6" s="184"/>
      <c r="C6" s="184"/>
      <c r="D6" s="184"/>
      <c r="E6" s="184"/>
      <c r="F6" s="184"/>
      <c r="G6" s="184"/>
      <c r="H6" s="184"/>
      <c r="I6" s="184"/>
      <c r="J6" s="114"/>
      <c r="K6" s="114"/>
      <c r="L6" s="114"/>
      <c r="M6" s="114"/>
      <c r="N6" s="114"/>
      <c r="O6" s="114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</row>
    <row r="7" spans="4:21" ht="13.5" customHeight="1" hidden="1">
      <c r="D7" s="186" t="s">
        <v>107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</row>
    <row r="8" spans="1:21" ht="13.5" customHeight="1">
      <c r="A8" s="113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</row>
    <row r="9" spans="1:21" ht="13.5" customHeight="1">
      <c r="A9" s="113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0" spans="1:27" ht="13.5" customHeight="1">
      <c r="A10" s="118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  <c r="Y10" s="118"/>
      <c r="Z10" s="118"/>
      <c r="AA10" s="118"/>
    </row>
    <row r="11" spans="1:27" ht="5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1:27" ht="30" customHeight="1">
      <c r="A12" s="187" t="s">
        <v>124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20"/>
      <c r="AA12" s="120"/>
    </row>
    <row r="13" spans="1:27" ht="30" customHeight="1">
      <c r="A13" s="121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0"/>
      <c r="AA13" s="120"/>
    </row>
    <row r="14" spans="1:27" ht="23.25" customHeight="1">
      <c r="A14" s="188"/>
      <c r="B14" s="188"/>
      <c r="C14" s="188"/>
      <c r="D14" s="18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89" t="s">
        <v>106</v>
      </c>
      <c r="S14" s="189"/>
      <c r="T14" s="189"/>
      <c r="U14" s="189"/>
      <c r="V14" s="189"/>
      <c r="W14" s="189"/>
      <c r="X14" s="189"/>
      <c r="Y14" s="189"/>
      <c r="Z14" s="189"/>
      <c r="AA14" s="118"/>
    </row>
    <row r="15" spans="1:27" ht="49.5" customHeight="1">
      <c r="A15" s="190" t="s">
        <v>125</v>
      </c>
      <c r="B15" s="190"/>
      <c r="C15" s="190"/>
      <c r="D15" s="190"/>
      <c r="E15" s="190"/>
      <c r="F15" s="190"/>
      <c r="G15" s="191" t="s">
        <v>107</v>
      </c>
      <c r="H15" s="191"/>
      <c r="I15" s="191"/>
      <c r="J15" s="191"/>
      <c r="K15" s="191"/>
      <c r="L15" s="191"/>
      <c r="M15" s="191"/>
      <c r="N15" s="191"/>
      <c r="O15" s="191"/>
      <c r="P15" s="191"/>
      <c r="Q15" s="192" t="s">
        <v>126</v>
      </c>
      <c r="R15" s="192"/>
      <c r="S15" s="192"/>
      <c r="T15" s="192"/>
      <c r="U15" s="123"/>
      <c r="V15" s="123"/>
      <c r="W15" s="123"/>
      <c r="X15" s="190" t="s">
        <v>127</v>
      </c>
      <c r="Y15" s="190"/>
      <c r="Z15" s="190"/>
      <c r="AA15" s="190"/>
    </row>
    <row r="16" spans="1:27" ht="30.75" customHeight="1">
      <c r="A16" s="193" t="s">
        <v>108</v>
      </c>
      <c r="B16" s="193"/>
      <c r="C16" s="193"/>
      <c r="D16" s="193"/>
      <c r="E16" s="193"/>
      <c r="F16" s="193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18"/>
      <c r="R16" s="194" t="s">
        <v>109</v>
      </c>
      <c r="S16" s="194"/>
      <c r="T16" s="194"/>
      <c r="U16" s="194"/>
      <c r="V16" s="194"/>
      <c r="W16" s="194"/>
      <c r="X16" s="194"/>
      <c r="Y16" s="194"/>
      <c r="Z16" s="194"/>
      <c r="AA16" s="118"/>
    </row>
    <row r="17" spans="1:27" ht="18" customHeight="1">
      <c r="A17" s="195"/>
      <c r="B17" s="195"/>
      <c r="C17" s="195"/>
      <c r="D17" s="118"/>
      <c r="E17" s="118"/>
      <c r="F17" s="118"/>
      <c r="G17" s="196" t="s">
        <v>110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ht="9.75" customHeight="1">
      <c r="A18" s="124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</row>
    <row r="19" spans="1:27" ht="9" customHeight="1">
      <c r="A19" s="124"/>
      <c r="B19" s="197"/>
      <c r="C19" s="197"/>
      <c r="D19" s="197"/>
      <c r="E19" s="125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</row>
    <row r="20" spans="1:27" ht="26.25" customHeight="1">
      <c r="A20" s="124"/>
      <c r="B20" s="199" t="s">
        <v>111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</row>
    <row r="21" spans="1:27" ht="49.5" customHeight="1">
      <c r="A21" s="124"/>
      <c r="B21" s="199" t="s">
        <v>123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</row>
    <row r="22" spans="1:27" ht="13.5" customHeight="1">
      <c r="A22" s="124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1:27" ht="13.5" customHeight="1">
      <c r="A23" s="124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  <row r="24" spans="1:27" ht="13.5" customHeight="1">
      <c r="A24" s="124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</row>
    <row r="25" spans="1:27" ht="18" customHeight="1">
      <c r="A25" s="201" t="s">
        <v>112</v>
      </c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</row>
    <row r="26" spans="1:27" ht="18" customHeight="1">
      <c r="A26" s="201" t="s">
        <v>113</v>
      </c>
      <c r="B26" s="201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</row>
    <row r="27" spans="1:27" ht="12" customHeight="1">
      <c r="A27" s="204"/>
      <c r="B27" s="204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</row>
    <row r="28" spans="1:30" s="168" customFormat="1" ht="20.25" customHeight="1">
      <c r="A28" s="16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205" t="s">
        <v>128</v>
      </c>
      <c r="O28" s="205"/>
      <c r="P28" s="205"/>
      <c r="Q28" s="205"/>
      <c r="R28" s="205"/>
      <c r="S28" s="118"/>
      <c r="T28" s="155" t="s">
        <v>129</v>
      </c>
      <c r="U28" s="118"/>
      <c r="V28" s="118"/>
      <c r="W28" s="118"/>
      <c r="X28" s="118"/>
      <c r="Y28" s="118"/>
      <c r="Z28" s="118"/>
      <c r="AA28" s="118"/>
      <c r="AB28" s="120"/>
      <c r="AC28" s="120"/>
      <c r="AD28" s="120"/>
    </row>
    <row r="29" spans="1:30" s="168" customFormat="1" ht="16.5" customHeight="1">
      <c r="A29" s="167"/>
      <c r="B29" s="206" t="s">
        <v>114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118"/>
      <c r="M29" s="133"/>
      <c r="N29" s="133" t="s">
        <v>130</v>
      </c>
      <c r="O29" s="133"/>
      <c r="P29" s="133"/>
      <c r="Q29" s="133"/>
      <c r="R29" s="133"/>
      <c r="S29" s="133"/>
      <c r="T29" s="124"/>
      <c r="U29" s="118"/>
      <c r="V29" s="118"/>
      <c r="W29" s="118"/>
      <c r="X29" s="118"/>
      <c r="Y29" s="118"/>
      <c r="Z29" s="118"/>
      <c r="AA29" s="118"/>
      <c r="AB29" s="120"/>
      <c r="AC29" s="120"/>
      <c r="AD29" s="120"/>
    </row>
    <row r="30" spans="1:30" s="168" customFormat="1" ht="16.5" customHeight="1">
      <c r="A30" s="167"/>
      <c r="B30" s="207" t="s">
        <v>133</v>
      </c>
      <c r="C30" s="207"/>
      <c r="D30" s="207"/>
      <c r="E30" s="207"/>
      <c r="F30" s="207"/>
      <c r="G30" s="207"/>
      <c r="H30" s="207"/>
      <c r="I30" s="207"/>
      <c r="J30" s="207"/>
      <c r="K30" s="207"/>
      <c r="L30" s="118"/>
      <c r="M30" s="133"/>
      <c r="N30" s="133" t="s">
        <v>131</v>
      </c>
      <c r="O30" s="133"/>
      <c r="P30" s="133"/>
      <c r="Q30" s="133"/>
      <c r="R30" s="124"/>
      <c r="S30" s="124"/>
      <c r="T30" s="124"/>
      <c r="U30" s="118"/>
      <c r="V30" s="118"/>
      <c r="W30" s="118"/>
      <c r="X30" s="118"/>
      <c r="Y30" s="118"/>
      <c r="Z30" s="118"/>
      <c r="AA30" s="118"/>
      <c r="AB30" s="120"/>
      <c r="AC30" s="120"/>
      <c r="AD30" s="120"/>
    </row>
    <row r="31" spans="1:30" s="168" customFormat="1" ht="16.5" customHeight="1">
      <c r="A31" s="167"/>
      <c r="B31" s="207" t="s">
        <v>139</v>
      </c>
      <c r="C31" s="207"/>
      <c r="D31" s="207"/>
      <c r="E31" s="207"/>
      <c r="F31" s="207"/>
      <c r="G31" s="207"/>
      <c r="H31" s="207"/>
      <c r="I31" s="207"/>
      <c r="J31" s="207"/>
      <c r="K31" s="207"/>
      <c r="L31" s="118"/>
      <c r="M31" s="126"/>
      <c r="N31" s="126"/>
      <c r="O31" s="126"/>
      <c r="P31" s="126"/>
      <c r="Q31" s="126"/>
      <c r="R31" s="127"/>
      <c r="S31" s="169"/>
      <c r="T31" s="127"/>
      <c r="U31" s="127"/>
      <c r="V31" s="127"/>
      <c r="W31" s="127"/>
      <c r="X31" s="127"/>
      <c r="Y31" s="127"/>
      <c r="Z31" s="127"/>
      <c r="AA31" s="127"/>
      <c r="AB31" s="120"/>
      <c r="AC31" s="120"/>
      <c r="AD31" s="120"/>
    </row>
    <row r="32" spans="1:30" s="168" customFormat="1" ht="16.5" customHeight="1">
      <c r="A32" s="167"/>
      <c r="B32" s="207" t="s">
        <v>140</v>
      </c>
      <c r="C32" s="207"/>
      <c r="D32" s="207"/>
      <c r="E32" s="207"/>
      <c r="F32" s="207"/>
      <c r="G32" s="207"/>
      <c r="H32" s="207"/>
      <c r="I32" s="207"/>
      <c r="J32" s="207"/>
      <c r="K32" s="207"/>
      <c r="L32" s="124"/>
      <c r="M32" s="128"/>
      <c r="N32" s="128"/>
      <c r="O32" s="128"/>
      <c r="P32" s="128"/>
      <c r="Q32" s="128"/>
      <c r="R32" s="129"/>
      <c r="S32" s="170"/>
      <c r="T32" s="129"/>
      <c r="U32" s="124"/>
      <c r="V32" s="124"/>
      <c r="W32" s="124"/>
      <c r="X32" s="124"/>
      <c r="Y32" s="124"/>
      <c r="Z32" s="124"/>
      <c r="AA32" s="124"/>
      <c r="AB32" s="171"/>
      <c r="AC32" s="171"/>
      <c r="AD32" s="120"/>
    </row>
    <row r="33" spans="1:30" s="168" customFormat="1" ht="13.5" customHeight="1" hidden="1">
      <c r="A33" s="167"/>
      <c r="B33" s="208" t="s">
        <v>115</v>
      </c>
      <c r="C33" s="208"/>
      <c r="D33" s="208"/>
      <c r="E33" s="208"/>
      <c r="F33" s="208"/>
      <c r="G33" s="208"/>
      <c r="H33" s="208"/>
      <c r="I33" s="208"/>
      <c r="J33" s="208"/>
      <c r="K33" s="208"/>
      <c r="L33" s="124"/>
      <c r="M33" s="171"/>
      <c r="N33" s="171"/>
      <c r="O33" s="171"/>
      <c r="P33" s="171"/>
      <c r="Q33" s="171"/>
      <c r="R33" s="172"/>
      <c r="S33" s="171"/>
      <c r="T33" s="171"/>
      <c r="U33" s="124"/>
      <c r="V33" s="124"/>
      <c r="W33" s="124"/>
      <c r="X33" s="124"/>
      <c r="Y33" s="124"/>
      <c r="Z33" s="124"/>
      <c r="AA33" s="124"/>
      <c r="AB33" s="171"/>
      <c r="AC33" s="171"/>
      <c r="AD33" s="120"/>
    </row>
    <row r="34" spans="1:30" s="168" customFormat="1" ht="18" customHeight="1">
      <c r="A34" s="16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24"/>
      <c r="M34" s="128" t="s">
        <v>116</v>
      </c>
      <c r="N34" s="173"/>
      <c r="O34" s="173"/>
      <c r="P34" s="124"/>
      <c r="Q34" s="124"/>
      <c r="R34" s="124"/>
      <c r="S34" s="174" t="s">
        <v>117</v>
      </c>
      <c r="T34" s="170"/>
      <c r="U34" s="170"/>
      <c r="V34" s="129"/>
      <c r="W34" s="129"/>
      <c r="X34" s="129"/>
      <c r="Y34" s="129"/>
      <c r="Z34" s="129"/>
      <c r="AA34" s="129"/>
      <c r="AB34" s="171"/>
      <c r="AC34" s="171"/>
      <c r="AD34" s="120"/>
    </row>
    <row r="35" spans="1:30" s="168" customFormat="1" ht="18" customHeight="1">
      <c r="A35" s="167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175"/>
      <c r="M35" s="128"/>
      <c r="N35" s="173"/>
      <c r="O35" s="173"/>
      <c r="P35" s="176"/>
      <c r="Q35" s="176"/>
      <c r="R35" s="176"/>
      <c r="S35" s="174" t="s">
        <v>118</v>
      </c>
      <c r="T35" s="170"/>
      <c r="U35" s="170"/>
      <c r="V35" s="124"/>
      <c r="W35" s="124"/>
      <c r="X35" s="124"/>
      <c r="Y35" s="124"/>
      <c r="Z35" s="124"/>
      <c r="AA35" s="124"/>
      <c r="AB35" s="171"/>
      <c r="AC35" s="171"/>
      <c r="AD35" s="120"/>
    </row>
    <row r="36" spans="1:29" ht="18" customHeight="1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0"/>
      <c r="AC36" s="130"/>
    </row>
    <row r="37" spans="1:27" ht="15" customHeight="1">
      <c r="A37" s="210" t="s">
        <v>105</v>
      </c>
      <c r="B37" s="210"/>
      <c r="C37" s="210"/>
      <c r="D37" s="210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ht="26.25" customHeight="1">
      <c r="A38" s="211" t="s">
        <v>119</v>
      </c>
      <c r="B38" s="211"/>
      <c r="C38" s="211"/>
      <c r="D38" s="211"/>
      <c r="E38" s="211"/>
      <c r="F38" s="211"/>
      <c r="G38" s="211"/>
      <c r="H38" s="212"/>
      <c r="I38" s="212"/>
      <c r="J38" s="212"/>
      <c r="K38" s="213" t="s">
        <v>132</v>
      </c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1:27" ht="26.25" customHeight="1">
      <c r="A39" s="214" t="s">
        <v>120</v>
      </c>
      <c r="B39" s="214"/>
      <c r="C39" s="214"/>
      <c r="D39" s="214"/>
      <c r="E39" s="214"/>
      <c r="F39" s="214"/>
      <c r="G39" s="214"/>
      <c r="H39" s="215"/>
      <c r="I39" s="215"/>
      <c r="J39" s="215"/>
      <c r="K39" s="216" t="s">
        <v>132</v>
      </c>
      <c r="L39" s="216"/>
      <c r="M39" s="216"/>
      <c r="N39" s="216"/>
      <c r="O39" s="216"/>
      <c r="P39" s="216"/>
      <c r="Q39" s="216"/>
      <c r="R39" s="216"/>
      <c r="S39" s="216"/>
      <c r="T39" s="216"/>
      <c r="U39" s="134"/>
      <c r="V39" s="134"/>
      <c r="W39" s="134"/>
      <c r="X39" s="134"/>
      <c r="Y39" s="134"/>
      <c r="Z39" s="134"/>
      <c r="AA39" s="134"/>
    </row>
    <row r="40" spans="1:27" ht="26.25" customHeight="1">
      <c r="A40" s="214" t="s">
        <v>121</v>
      </c>
      <c r="B40" s="214"/>
      <c r="C40" s="214"/>
      <c r="D40" s="214"/>
      <c r="E40" s="214"/>
      <c r="F40" s="214"/>
      <c r="G40" s="214"/>
      <c r="H40" s="215"/>
      <c r="I40" s="215"/>
      <c r="J40" s="215"/>
      <c r="K40" s="216" t="s">
        <v>132</v>
      </c>
      <c r="L40" s="216"/>
      <c r="M40" s="216"/>
      <c r="N40" s="216"/>
      <c r="O40" s="216"/>
      <c r="P40" s="216"/>
      <c r="Q40" s="216"/>
      <c r="R40" s="216"/>
      <c r="S40" s="216"/>
      <c r="T40" s="216"/>
      <c r="U40" s="134"/>
      <c r="V40" s="134"/>
      <c r="W40" s="134"/>
      <c r="X40" s="134"/>
      <c r="Y40" s="134"/>
      <c r="Z40" s="134"/>
      <c r="AA40" s="134"/>
    </row>
    <row r="41" spans="1:27" ht="27" customHeight="1">
      <c r="A41" s="214" t="s">
        <v>122</v>
      </c>
      <c r="B41" s="214"/>
      <c r="C41" s="214"/>
      <c r="D41" s="214"/>
      <c r="E41" s="214"/>
      <c r="F41" s="214"/>
      <c r="G41" s="214"/>
      <c r="H41" s="215"/>
      <c r="I41" s="215"/>
      <c r="J41" s="215"/>
      <c r="K41" s="216" t="s">
        <v>132</v>
      </c>
      <c r="L41" s="216"/>
      <c r="M41" s="216"/>
      <c r="N41" s="216"/>
      <c r="O41" s="216"/>
      <c r="P41" s="216"/>
      <c r="Q41" s="216"/>
      <c r="R41" s="216"/>
      <c r="S41" s="216"/>
      <c r="T41" s="216"/>
      <c r="U41" s="134"/>
      <c r="V41" s="134"/>
      <c r="W41" s="134"/>
      <c r="X41" s="134"/>
      <c r="Y41" s="134"/>
      <c r="Z41" s="134"/>
      <c r="AA41" s="134"/>
    </row>
    <row r="42" spans="1:27" s="113" customFormat="1" ht="13.5" customHeight="1">
      <c r="A42" s="214"/>
      <c r="B42" s="214"/>
      <c r="C42" s="214"/>
      <c r="D42" s="214"/>
      <c r="E42" s="214"/>
      <c r="F42" s="214"/>
      <c r="G42" s="214"/>
      <c r="H42" s="215"/>
      <c r="I42" s="215"/>
      <c r="J42" s="215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135"/>
      <c r="V42" s="135"/>
      <c r="W42" s="135"/>
      <c r="X42" s="135"/>
      <c r="Y42" s="135"/>
      <c r="Z42" s="135"/>
      <c r="AA42" s="135"/>
    </row>
    <row r="43" spans="1:27" s="113" customFormat="1" ht="13.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</row>
    <row r="44" s="113" customFormat="1" ht="13.5" customHeight="1"/>
  </sheetData>
  <sheetProtection/>
  <mergeCells count="58">
    <mergeCell ref="A41:G41"/>
    <mergeCell ref="H41:J41"/>
    <mergeCell ref="K41:T41"/>
    <mergeCell ref="A42:G42"/>
    <mergeCell ref="H42:J42"/>
    <mergeCell ref="K42:T42"/>
    <mergeCell ref="A39:G39"/>
    <mergeCell ref="H39:J39"/>
    <mergeCell ref="K39:T39"/>
    <mergeCell ref="A40:G40"/>
    <mergeCell ref="H40:J40"/>
    <mergeCell ref="K40:T40"/>
    <mergeCell ref="B32:K32"/>
    <mergeCell ref="B33:K33"/>
    <mergeCell ref="B35:K35"/>
    <mergeCell ref="A37:D37"/>
    <mergeCell ref="A38:G38"/>
    <mergeCell ref="H38:J38"/>
    <mergeCell ref="K38:AA38"/>
    <mergeCell ref="A27:B27"/>
    <mergeCell ref="C27:AA27"/>
    <mergeCell ref="N28:R28"/>
    <mergeCell ref="B29:K29"/>
    <mergeCell ref="B30:K30"/>
    <mergeCell ref="B31:K31"/>
    <mergeCell ref="B22:AA22"/>
    <mergeCell ref="B23:AA23"/>
    <mergeCell ref="B24:AA24"/>
    <mergeCell ref="A25:B25"/>
    <mergeCell ref="C25:AA25"/>
    <mergeCell ref="A26:B26"/>
    <mergeCell ref="C26:AA26"/>
    <mergeCell ref="A17:C17"/>
    <mergeCell ref="G17:P17"/>
    <mergeCell ref="B19:D19"/>
    <mergeCell ref="F19:AA19"/>
    <mergeCell ref="B20:AA20"/>
    <mergeCell ref="B21:AA21"/>
    <mergeCell ref="A15:F15"/>
    <mergeCell ref="G15:P16"/>
    <mergeCell ref="Q15:T15"/>
    <mergeCell ref="X15:AA15"/>
    <mergeCell ref="A16:F16"/>
    <mergeCell ref="R16:Z16"/>
    <mergeCell ref="A6:I6"/>
    <mergeCell ref="P6:AA6"/>
    <mergeCell ref="D7:U7"/>
    <mergeCell ref="A12:Y12"/>
    <mergeCell ref="A14:D14"/>
    <mergeCell ref="R14:Z14"/>
    <mergeCell ref="A1:I1"/>
    <mergeCell ref="P1:AA1"/>
    <mergeCell ref="A2:I2"/>
    <mergeCell ref="P2:AA2"/>
    <mergeCell ref="A4:C4"/>
    <mergeCell ref="D4:I4"/>
    <mergeCell ref="P4:T4"/>
    <mergeCell ref="U4:AA4"/>
  </mergeCells>
  <printOptions/>
  <pageMargins left="0.3937007874015748" right="0.3937007874015748" top="0.3937007874015748" bottom="0.3937007874015748" header="0" footer="0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3"/>
  <sheetViews>
    <sheetView tabSelected="1" view="pageBreakPreview" zoomScale="61" zoomScaleNormal="86" zoomScaleSheetLayoutView="61" zoomScalePageLayoutView="0" workbookViewId="0" topLeftCell="A31">
      <selection activeCell="AF13" sqref="AF13"/>
    </sheetView>
  </sheetViews>
  <sheetFormatPr defaultColWidth="9.00390625" defaultRowHeight="12.75"/>
  <cols>
    <col min="1" max="1" width="19.125" style="6" customWidth="1"/>
    <col min="2" max="2" width="73.625" style="6" customWidth="1"/>
    <col min="3" max="3" width="12.00390625" style="6" customWidth="1"/>
    <col min="4" max="4" width="9.75390625" style="6" customWidth="1"/>
    <col min="5" max="6" width="9.00390625" style="6" customWidth="1"/>
    <col min="7" max="8" width="7.625" style="6" customWidth="1"/>
    <col min="9" max="9" width="8.00390625" style="27" customWidth="1"/>
    <col min="10" max="10" width="7.75390625" style="6" customWidth="1"/>
    <col min="11" max="11" width="8.875" style="6" customWidth="1"/>
    <col min="12" max="12" width="7.75390625" style="6" customWidth="1"/>
    <col min="13" max="13" width="7.25390625" style="6" customWidth="1"/>
    <col min="14" max="14" width="7.75390625" style="6" customWidth="1"/>
    <col min="15" max="15" width="7.625" style="6" customWidth="1"/>
    <col min="16" max="16" width="7.75390625" style="6" customWidth="1"/>
    <col min="17" max="17" width="8.25390625" style="6" customWidth="1"/>
    <col min="18" max="18" width="7.75390625" style="6" customWidth="1"/>
    <col min="19" max="19" width="8.125" style="6" customWidth="1"/>
    <col min="20" max="20" width="7.75390625" style="6" customWidth="1"/>
    <col min="21" max="25" width="7.625" style="6" customWidth="1"/>
    <col min="26" max="26" width="29.00390625" style="12" customWidth="1"/>
    <col min="27" max="27" width="9.375" style="12" customWidth="1"/>
    <col min="28" max="28" width="9.125" style="9" customWidth="1"/>
    <col min="29" max="30" width="9.125" style="10" customWidth="1"/>
    <col min="31" max="34" width="9.125" style="11" customWidth="1"/>
    <col min="35" max="16384" width="9.125" style="1" customWidth="1"/>
  </cols>
  <sheetData>
    <row r="1" ht="25.5">
      <c r="B1" s="38" t="s">
        <v>142</v>
      </c>
    </row>
    <row r="2" spans="1:32" ht="25.5">
      <c r="A2" s="5"/>
      <c r="B2" s="38" t="s">
        <v>143</v>
      </c>
      <c r="C2" s="137"/>
      <c r="D2" s="137"/>
      <c r="AA2" s="31"/>
      <c r="AC2" s="157" t="s">
        <v>138</v>
      </c>
      <c r="AD2" s="158"/>
      <c r="AE2" s="159"/>
      <c r="AF2" s="159"/>
    </row>
    <row r="3" spans="29:32" ht="7.5" customHeight="1">
      <c r="AC3" s="157"/>
      <c r="AD3" s="158"/>
      <c r="AE3" s="159"/>
      <c r="AF3" s="159"/>
    </row>
    <row r="4" spans="1:32" ht="33" customHeight="1">
      <c r="A4" s="222" t="s">
        <v>104</v>
      </c>
      <c r="B4" s="220" t="s">
        <v>29</v>
      </c>
      <c r="C4" s="218" t="s">
        <v>31</v>
      </c>
      <c r="D4" s="218"/>
      <c r="E4" s="218"/>
      <c r="F4" s="218"/>
      <c r="G4" s="218" t="s">
        <v>9</v>
      </c>
      <c r="H4" s="223"/>
      <c r="I4" s="223"/>
      <c r="J4" s="224" t="s">
        <v>30</v>
      </c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6"/>
      <c r="Z4" s="220" t="s">
        <v>61</v>
      </c>
      <c r="AA4" s="32"/>
      <c r="AC4" s="157" t="s">
        <v>137</v>
      </c>
      <c r="AD4" s="158"/>
      <c r="AE4" s="159"/>
      <c r="AF4" s="159"/>
    </row>
    <row r="5" spans="1:27" ht="12.75" customHeight="1">
      <c r="A5" s="222"/>
      <c r="B5" s="220"/>
      <c r="C5" s="218"/>
      <c r="D5" s="218"/>
      <c r="E5" s="218"/>
      <c r="F5" s="218"/>
      <c r="G5" s="222" t="s">
        <v>7</v>
      </c>
      <c r="H5" s="222" t="s">
        <v>8</v>
      </c>
      <c r="I5" s="218" t="s">
        <v>10</v>
      </c>
      <c r="J5" s="221" t="s">
        <v>4</v>
      </c>
      <c r="K5" s="221"/>
      <c r="L5" s="221"/>
      <c r="M5" s="221"/>
      <c r="N5" s="221" t="s">
        <v>5</v>
      </c>
      <c r="O5" s="221"/>
      <c r="P5" s="221"/>
      <c r="Q5" s="221"/>
      <c r="R5" s="221" t="s">
        <v>6</v>
      </c>
      <c r="S5" s="221"/>
      <c r="T5" s="221"/>
      <c r="U5" s="221"/>
      <c r="V5" s="221" t="s">
        <v>134</v>
      </c>
      <c r="W5" s="221"/>
      <c r="X5" s="221"/>
      <c r="Y5" s="221"/>
      <c r="Z5" s="220"/>
      <c r="AA5" s="32"/>
    </row>
    <row r="6" spans="1:34" ht="36.75" customHeight="1">
      <c r="A6" s="222"/>
      <c r="B6" s="220"/>
      <c r="C6" s="218"/>
      <c r="D6" s="218"/>
      <c r="E6" s="218"/>
      <c r="F6" s="218"/>
      <c r="G6" s="222"/>
      <c r="H6" s="222"/>
      <c r="I6" s="218"/>
      <c r="J6" s="218" t="s">
        <v>12</v>
      </c>
      <c r="K6" s="218"/>
      <c r="L6" s="218" t="s">
        <v>13</v>
      </c>
      <c r="M6" s="218"/>
      <c r="N6" s="218" t="s">
        <v>14</v>
      </c>
      <c r="O6" s="218"/>
      <c r="P6" s="218" t="s">
        <v>15</v>
      </c>
      <c r="Q6" s="218"/>
      <c r="R6" s="218" t="s">
        <v>16</v>
      </c>
      <c r="S6" s="218"/>
      <c r="T6" s="218" t="s">
        <v>38</v>
      </c>
      <c r="U6" s="218"/>
      <c r="V6" s="218" t="s">
        <v>135</v>
      </c>
      <c r="W6" s="218"/>
      <c r="X6" s="218" t="s">
        <v>136</v>
      </c>
      <c r="Y6" s="218"/>
      <c r="Z6" s="220"/>
      <c r="AA6" s="1"/>
      <c r="AB6" s="1"/>
      <c r="AC6" s="1"/>
      <c r="AD6" s="1"/>
      <c r="AE6" s="1"/>
      <c r="AF6" s="1"/>
      <c r="AG6" s="1"/>
      <c r="AH6" s="1"/>
    </row>
    <row r="7" spans="1:34" ht="17.25" customHeight="1">
      <c r="A7" s="222"/>
      <c r="B7" s="220"/>
      <c r="C7" s="218"/>
      <c r="D7" s="218"/>
      <c r="E7" s="218"/>
      <c r="F7" s="218"/>
      <c r="G7" s="222"/>
      <c r="H7" s="222"/>
      <c r="I7" s="222" t="s">
        <v>11</v>
      </c>
      <c r="J7" s="219">
        <v>13</v>
      </c>
      <c r="K7" s="219"/>
      <c r="L7" s="219">
        <v>17</v>
      </c>
      <c r="M7" s="219"/>
      <c r="N7" s="219">
        <v>13</v>
      </c>
      <c r="O7" s="219"/>
      <c r="P7" s="219">
        <v>17</v>
      </c>
      <c r="Q7" s="219"/>
      <c r="R7" s="219">
        <v>13</v>
      </c>
      <c r="S7" s="219"/>
      <c r="T7" s="219">
        <v>17</v>
      </c>
      <c r="U7" s="219"/>
      <c r="V7" s="219">
        <v>13</v>
      </c>
      <c r="W7" s="219"/>
      <c r="X7" s="219">
        <v>16</v>
      </c>
      <c r="Y7" s="219"/>
      <c r="Z7" s="220"/>
      <c r="AA7" s="1"/>
      <c r="AB7" s="1"/>
      <c r="AC7" s="1"/>
      <c r="AD7" s="1"/>
      <c r="AE7" s="1"/>
      <c r="AF7" s="1"/>
      <c r="AG7" s="1"/>
      <c r="AH7" s="1"/>
    </row>
    <row r="8" spans="1:34" ht="99" customHeight="1">
      <c r="A8" s="222"/>
      <c r="B8" s="220"/>
      <c r="C8" s="136" t="s">
        <v>32</v>
      </c>
      <c r="D8" s="136" t="s">
        <v>33</v>
      </c>
      <c r="E8" s="136" t="s">
        <v>18</v>
      </c>
      <c r="F8" s="136" t="s">
        <v>57</v>
      </c>
      <c r="G8" s="222"/>
      <c r="H8" s="222"/>
      <c r="I8" s="222"/>
      <c r="J8" s="46" t="s">
        <v>17</v>
      </c>
      <c r="K8" s="46" t="s">
        <v>58</v>
      </c>
      <c r="L8" s="46" t="s">
        <v>17</v>
      </c>
      <c r="M8" s="46" t="s">
        <v>58</v>
      </c>
      <c r="N8" s="46" t="s">
        <v>17</v>
      </c>
      <c r="O8" s="46" t="s">
        <v>58</v>
      </c>
      <c r="P8" s="46" t="s">
        <v>17</v>
      </c>
      <c r="Q8" s="46" t="s">
        <v>58</v>
      </c>
      <c r="R8" s="46" t="s">
        <v>17</v>
      </c>
      <c r="S8" s="46" t="s">
        <v>58</v>
      </c>
      <c r="T8" s="46" t="s">
        <v>17</v>
      </c>
      <c r="U8" s="46" t="s">
        <v>58</v>
      </c>
      <c r="V8" s="46" t="s">
        <v>17</v>
      </c>
      <c r="W8" s="46" t="s">
        <v>58</v>
      </c>
      <c r="X8" s="46" t="s">
        <v>17</v>
      </c>
      <c r="Y8" s="46" t="s">
        <v>58</v>
      </c>
      <c r="Z8" s="220"/>
      <c r="AA8" s="1"/>
      <c r="AB8" s="21"/>
      <c r="AC8" s="21"/>
      <c r="AD8" s="1"/>
      <c r="AE8" s="1"/>
      <c r="AF8" s="1"/>
      <c r="AG8" s="1"/>
      <c r="AH8" s="1"/>
    </row>
    <row r="9" spans="1:34" ht="15" customHeight="1">
      <c r="A9" s="112">
        <v>1</v>
      </c>
      <c r="B9" s="45">
        <v>2</v>
      </c>
      <c r="C9" s="45">
        <v>3</v>
      </c>
      <c r="D9" s="112">
        <v>4</v>
      </c>
      <c r="E9" s="45">
        <v>5</v>
      </c>
      <c r="F9" s="45">
        <v>6</v>
      </c>
      <c r="G9" s="112">
        <v>7</v>
      </c>
      <c r="H9" s="45">
        <v>8</v>
      </c>
      <c r="I9" s="45">
        <v>9</v>
      </c>
      <c r="J9" s="112">
        <v>10</v>
      </c>
      <c r="K9" s="45">
        <v>11</v>
      </c>
      <c r="L9" s="45">
        <v>12</v>
      </c>
      <c r="M9" s="112">
        <v>13</v>
      </c>
      <c r="N9" s="45">
        <v>14</v>
      </c>
      <c r="O9" s="45">
        <v>15</v>
      </c>
      <c r="P9" s="112">
        <v>16</v>
      </c>
      <c r="Q9" s="45">
        <v>17</v>
      </c>
      <c r="R9" s="45">
        <v>18</v>
      </c>
      <c r="S9" s="112">
        <v>19</v>
      </c>
      <c r="T9" s="45">
        <v>20</v>
      </c>
      <c r="U9" s="45">
        <v>21</v>
      </c>
      <c r="V9" s="45"/>
      <c r="W9" s="45"/>
      <c r="X9" s="45"/>
      <c r="Y9" s="45"/>
      <c r="Z9" s="24"/>
      <c r="AA9" s="1"/>
      <c r="AB9" s="21"/>
      <c r="AC9" s="21"/>
      <c r="AD9" s="1"/>
      <c r="AE9" s="1"/>
      <c r="AF9" s="1"/>
      <c r="AG9" s="1"/>
      <c r="AH9" s="1"/>
    </row>
    <row r="10" spans="1:34" ht="36" customHeight="1">
      <c r="A10" s="47"/>
      <c r="B10" s="91" t="s">
        <v>59</v>
      </c>
      <c r="C10" s="138"/>
      <c r="D10" s="139"/>
      <c r="E10" s="139"/>
      <c r="F10" s="139"/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1"/>
      <c r="AB10" s="21"/>
      <c r="AC10" s="21"/>
      <c r="AD10" s="1"/>
      <c r="AE10" s="1"/>
      <c r="AF10" s="1"/>
      <c r="AG10" s="1"/>
      <c r="AH10" s="1"/>
    </row>
    <row r="11" spans="1:29" s="16" customFormat="1" ht="27" customHeight="1">
      <c r="A11" s="100" t="s">
        <v>94</v>
      </c>
      <c r="B11" s="90" t="s">
        <v>48</v>
      </c>
      <c r="C11" s="140"/>
      <c r="D11" s="141"/>
      <c r="E11" s="141"/>
      <c r="F11" s="141"/>
      <c r="G11" s="51">
        <f>SUM(G12,G16,G20)</f>
        <v>1772</v>
      </c>
      <c r="H11" s="51">
        <f>SUM(H12,H16,H20)</f>
        <v>1326</v>
      </c>
      <c r="I11" s="51">
        <f>SUM(I12,I16,I20)</f>
        <v>446</v>
      </c>
      <c r="J11" s="51"/>
      <c r="K11" s="51"/>
      <c r="L11" s="51"/>
      <c r="M11" s="52"/>
      <c r="N11" s="51"/>
      <c r="O11" s="52"/>
      <c r="P11" s="51"/>
      <c r="Q11" s="52"/>
      <c r="R11" s="51"/>
      <c r="S11" s="52"/>
      <c r="T11" s="51"/>
      <c r="U11" s="52"/>
      <c r="V11" s="52"/>
      <c r="W11" s="52"/>
      <c r="X11" s="52"/>
      <c r="Y11" s="52"/>
      <c r="Z11" s="52"/>
      <c r="AB11" s="22"/>
      <c r="AC11" s="22"/>
    </row>
    <row r="12" spans="1:29" s="16" customFormat="1" ht="27" customHeight="1">
      <c r="A12" s="50"/>
      <c r="B12" s="90" t="s">
        <v>63</v>
      </c>
      <c r="C12" s="140"/>
      <c r="D12" s="141"/>
      <c r="E12" s="141"/>
      <c r="F12" s="141"/>
      <c r="G12" s="51">
        <f>SUM(G13:G15)</f>
        <v>1312</v>
      </c>
      <c r="H12" s="51">
        <f>SUM(H13:H15)</f>
        <v>972</v>
      </c>
      <c r="I12" s="51">
        <f>SUM(I13:I15)</f>
        <v>340</v>
      </c>
      <c r="J12" s="51"/>
      <c r="K12" s="51"/>
      <c r="L12" s="51"/>
      <c r="M12" s="52"/>
      <c r="N12" s="51"/>
      <c r="O12" s="52"/>
      <c r="P12" s="51"/>
      <c r="Q12" s="52"/>
      <c r="R12" s="51"/>
      <c r="S12" s="52"/>
      <c r="T12" s="51"/>
      <c r="U12" s="52"/>
      <c r="V12" s="52"/>
      <c r="W12" s="52"/>
      <c r="X12" s="52"/>
      <c r="Y12" s="52"/>
      <c r="Z12" s="52"/>
      <c r="AB12" s="22"/>
      <c r="AC12" s="22"/>
    </row>
    <row r="13" spans="1:29" s="21" customFormat="1" ht="36" customHeight="1">
      <c r="A13" s="89" t="s">
        <v>45</v>
      </c>
      <c r="B13" s="142" t="s">
        <v>62</v>
      </c>
      <c r="C13" s="107">
        <v>2468</v>
      </c>
      <c r="D13" s="104">
        <v>1357</v>
      </c>
      <c r="E13" s="54"/>
      <c r="F13" s="54"/>
      <c r="G13" s="64">
        <f>H13+I13</f>
        <v>1116</v>
      </c>
      <c r="H13" s="64">
        <v>819</v>
      </c>
      <c r="I13" s="28">
        <v>297</v>
      </c>
      <c r="J13" s="13">
        <v>26</v>
      </c>
      <c r="K13" s="13">
        <v>2</v>
      </c>
      <c r="L13" s="13">
        <v>34</v>
      </c>
      <c r="M13" s="13">
        <v>2</v>
      </c>
      <c r="N13" s="13">
        <v>26</v>
      </c>
      <c r="O13" s="13">
        <v>2</v>
      </c>
      <c r="P13" s="13">
        <v>34</v>
      </c>
      <c r="Q13" s="13">
        <v>2</v>
      </c>
      <c r="R13" s="13">
        <v>39</v>
      </c>
      <c r="S13" s="13">
        <v>3</v>
      </c>
      <c r="T13" s="13">
        <v>51</v>
      </c>
      <c r="U13" s="13">
        <v>3</v>
      </c>
      <c r="V13" s="13">
        <v>39</v>
      </c>
      <c r="W13" s="13">
        <v>3</v>
      </c>
      <c r="X13" s="13">
        <v>48</v>
      </c>
      <c r="Y13" s="13">
        <v>3</v>
      </c>
      <c r="Z13" s="86" t="s">
        <v>95</v>
      </c>
      <c r="AA13" s="33"/>
      <c r="AB13" s="23">
        <f>J13+L13+N13+P13+R13+T13+V13+X13</f>
        <v>297</v>
      </c>
      <c r="AC13" s="23"/>
    </row>
    <row r="14" spans="1:34" ht="36" customHeight="1">
      <c r="A14" s="58" t="s">
        <v>46</v>
      </c>
      <c r="B14" s="143" t="s">
        <v>88</v>
      </c>
      <c r="C14" s="105">
        <v>4</v>
      </c>
      <c r="D14" s="105">
        <v>3</v>
      </c>
      <c r="E14" s="35"/>
      <c r="F14" s="35"/>
      <c r="G14" s="36">
        <v>132</v>
      </c>
      <c r="H14" s="36">
        <v>102</v>
      </c>
      <c r="I14" s="59">
        <v>30</v>
      </c>
      <c r="J14" s="36"/>
      <c r="K14" s="36"/>
      <c r="L14" s="36"/>
      <c r="M14" s="36"/>
      <c r="N14" s="57">
        <v>13</v>
      </c>
      <c r="O14" s="36">
        <v>1</v>
      </c>
      <c r="P14" s="57">
        <v>17</v>
      </c>
      <c r="Q14" s="36">
        <v>1</v>
      </c>
      <c r="R14" s="36"/>
      <c r="S14" s="36"/>
      <c r="T14" s="36"/>
      <c r="U14" s="36"/>
      <c r="V14" s="36"/>
      <c r="W14" s="36"/>
      <c r="X14" s="36"/>
      <c r="Y14" s="36"/>
      <c r="Z14" s="86" t="s">
        <v>89</v>
      </c>
      <c r="AA14" s="33"/>
      <c r="AB14" s="23">
        <f aca="true" t="shared" si="0" ref="AB14:AB44">J14+L14+N14+P14+R14+T14+V14+X14</f>
        <v>30</v>
      </c>
      <c r="AC14" s="23"/>
      <c r="AD14" s="1"/>
      <c r="AE14" s="1"/>
      <c r="AF14" s="1"/>
      <c r="AG14" s="1"/>
      <c r="AH14" s="1"/>
    </row>
    <row r="15" spans="1:34" ht="42" customHeight="1">
      <c r="A15" s="58" t="s">
        <v>47</v>
      </c>
      <c r="B15" s="144" t="s">
        <v>65</v>
      </c>
      <c r="C15" s="105"/>
      <c r="D15" s="106">
        <v>7</v>
      </c>
      <c r="E15" s="37"/>
      <c r="F15" s="37"/>
      <c r="G15" s="13">
        <f aca="true" t="shared" si="1" ref="G15:G35">H15+I15</f>
        <v>64</v>
      </c>
      <c r="H15" s="13">
        <v>51</v>
      </c>
      <c r="I15" s="111">
        <v>13</v>
      </c>
      <c r="J15" s="13"/>
      <c r="K15" s="13"/>
      <c r="L15" s="13"/>
      <c r="M15" s="13"/>
      <c r="N15" s="13"/>
      <c r="O15" s="13"/>
      <c r="P15" s="57"/>
      <c r="Q15" s="13"/>
      <c r="R15" s="13"/>
      <c r="S15" s="60"/>
      <c r="T15" s="13"/>
      <c r="U15" s="57"/>
      <c r="V15" s="57">
        <v>13</v>
      </c>
      <c r="W15" s="57">
        <v>1</v>
      </c>
      <c r="X15" s="57"/>
      <c r="Y15" s="57"/>
      <c r="Z15" s="86" t="s">
        <v>66</v>
      </c>
      <c r="AA15" s="33"/>
      <c r="AB15" s="23">
        <f t="shared" si="0"/>
        <v>13</v>
      </c>
      <c r="AC15" s="23"/>
      <c r="AD15" s="1"/>
      <c r="AE15" s="1"/>
      <c r="AF15" s="1"/>
      <c r="AG15" s="1"/>
      <c r="AH15" s="1"/>
    </row>
    <row r="16" spans="1:29" s="15" customFormat="1" ht="36" customHeight="1">
      <c r="A16" s="99" t="s">
        <v>49</v>
      </c>
      <c r="B16" s="90" t="s">
        <v>87</v>
      </c>
      <c r="C16" s="61"/>
      <c r="D16" s="141"/>
      <c r="E16" s="141"/>
      <c r="F16" s="141"/>
      <c r="G16" s="160">
        <f>SUM(G17:G19)</f>
        <v>396</v>
      </c>
      <c r="H16" s="160">
        <f>SUM(H17:H19)</f>
        <v>306</v>
      </c>
      <c r="I16" s="160">
        <f>SUM(I17:I19)</f>
        <v>90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33"/>
      <c r="AB16" s="23">
        <f t="shared" si="0"/>
        <v>0</v>
      </c>
      <c r="AC16" s="23"/>
    </row>
    <row r="17" spans="1:77" s="24" customFormat="1" ht="36" customHeight="1">
      <c r="A17" s="74" t="s">
        <v>50</v>
      </c>
      <c r="B17" s="144" t="s">
        <v>67</v>
      </c>
      <c r="C17" s="37"/>
      <c r="D17" s="62">
        <v>2</v>
      </c>
      <c r="E17" s="62">
        <v>1</v>
      </c>
      <c r="F17" s="62"/>
      <c r="G17" s="13">
        <f>H17+I17</f>
        <v>132</v>
      </c>
      <c r="H17" s="13">
        <v>102</v>
      </c>
      <c r="I17" s="28">
        <v>30</v>
      </c>
      <c r="J17" s="13">
        <v>13</v>
      </c>
      <c r="K17" s="13">
        <v>1</v>
      </c>
      <c r="L17" s="57">
        <v>17</v>
      </c>
      <c r="M17" s="13">
        <v>1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86" t="s">
        <v>96</v>
      </c>
      <c r="AA17" s="33"/>
      <c r="AB17" s="23">
        <f t="shared" si="0"/>
        <v>30</v>
      </c>
      <c r="AC17" s="2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25"/>
    </row>
    <row r="18" spans="1:77" s="24" customFormat="1" ht="36" customHeight="1">
      <c r="A18" s="65" t="s">
        <v>51</v>
      </c>
      <c r="B18" s="144" t="s">
        <v>68</v>
      </c>
      <c r="C18" s="145"/>
      <c r="D18" s="62">
        <v>4</v>
      </c>
      <c r="E18" s="62">
        <v>3</v>
      </c>
      <c r="F18" s="62"/>
      <c r="G18" s="13">
        <f t="shared" si="1"/>
        <v>132</v>
      </c>
      <c r="H18" s="13">
        <v>102</v>
      </c>
      <c r="I18" s="28">
        <v>30</v>
      </c>
      <c r="J18" s="13"/>
      <c r="K18" s="63"/>
      <c r="L18" s="63"/>
      <c r="M18" s="63"/>
      <c r="N18" s="57">
        <v>13</v>
      </c>
      <c r="O18" s="13">
        <v>1</v>
      </c>
      <c r="P18" s="57">
        <v>17</v>
      </c>
      <c r="Q18" s="13">
        <v>1</v>
      </c>
      <c r="R18" s="64"/>
      <c r="S18" s="64"/>
      <c r="T18" s="64"/>
      <c r="U18" s="64"/>
      <c r="V18" s="64"/>
      <c r="W18" s="64"/>
      <c r="X18" s="64"/>
      <c r="Y18" s="64"/>
      <c r="Z18" s="86" t="s">
        <v>96</v>
      </c>
      <c r="AA18" s="33"/>
      <c r="AB18" s="23">
        <f t="shared" si="0"/>
        <v>30</v>
      </c>
      <c r="AC18" s="2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25"/>
    </row>
    <row r="19" spans="1:34" ht="45" customHeight="1">
      <c r="A19" s="14" t="s">
        <v>52</v>
      </c>
      <c r="B19" s="144" t="s">
        <v>69</v>
      </c>
      <c r="C19" s="146"/>
      <c r="D19" s="65">
        <v>2</v>
      </c>
      <c r="E19" s="65">
        <v>1</v>
      </c>
      <c r="F19" s="65"/>
      <c r="G19" s="13">
        <f>H19+I19</f>
        <v>132</v>
      </c>
      <c r="H19" s="13">
        <v>102</v>
      </c>
      <c r="I19" s="111">
        <v>30</v>
      </c>
      <c r="J19" s="13">
        <v>13</v>
      </c>
      <c r="K19" s="13">
        <v>1</v>
      </c>
      <c r="L19" s="57">
        <v>17</v>
      </c>
      <c r="M19" s="13">
        <v>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86" t="s">
        <v>97</v>
      </c>
      <c r="AA19" s="33"/>
      <c r="AB19" s="23">
        <f t="shared" si="0"/>
        <v>30</v>
      </c>
      <c r="AC19" s="23"/>
      <c r="AD19" s="1"/>
      <c r="AE19" s="1"/>
      <c r="AF19" s="1"/>
      <c r="AG19" s="1"/>
      <c r="AH19" s="1"/>
    </row>
    <row r="20" spans="1:34" ht="36" customHeight="1">
      <c r="A20" s="99" t="s">
        <v>64</v>
      </c>
      <c r="B20" s="92" t="s">
        <v>70</v>
      </c>
      <c r="C20" s="66"/>
      <c r="D20" s="147"/>
      <c r="E20" s="147"/>
      <c r="F20" s="147"/>
      <c r="G20" s="160">
        <f>H20+I20</f>
        <v>64</v>
      </c>
      <c r="H20" s="160">
        <v>48</v>
      </c>
      <c r="I20" s="160">
        <v>16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33"/>
      <c r="AB20" s="23">
        <f t="shared" si="0"/>
        <v>0</v>
      </c>
      <c r="AC20" s="23"/>
      <c r="AD20" s="1"/>
      <c r="AE20" s="1"/>
      <c r="AF20" s="1"/>
      <c r="AG20" s="1"/>
      <c r="AH20" s="1"/>
    </row>
    <row r="21" spans="1:34" ht="36" customHeight="1" thickBot="1">
      <c r="A21" s="67"/>
      <c r="B21" s="70"/>
      <c r="C21" s="148"/>
      <c r="D21" s="65"/>
      <c r="E21" s="65"/>
      <c r="F21" s="65"/>
      <c r="G21" s="36"/>
      <c r="H21" s="13"/>
      <c r="I21" s="111"/>
      <c r="J21" s="13"/>
      <c r="K21" s="13"/>
      <c r="L21" s="13"/>
      <c r="M21" s="13"/>
      <c r="N21" s="13"/>
      <c r="O21" s="13"/>
      <c r="P21" s="13"/>
      <c r="Q21" s="60"/>
      <c r="R21" s="13"/>
      <c r="S21" s="13"/>
      <c r="T21" s="13"/>
      <c r="U21" s="57"/>
      <c r="V21" s="57"/>
      <c r="W21" s="57"/>
      <c r="X21" s="57"/>
      <c r="Y21" s="57"/>
      <c r="Z21" s="87"/>
      <c r="AA21" s="33"/>
      <c r="AB21" s="23">
        <f t="shared" si="0"/>
        <v>0</v>
      </c>
      <c r="AC21" s="23"/>
      <c r="AD21" s="1"/>
      <c r="AE21" s="1"/>
      <c r="AF21" s="1"/>
      <c r="AG21" s="1"/>
      <c r="AH21" s="1"/>
    </row>
    <row r="22" spans="1:76" s="17" customFormat="1" ht="36" customHeight="1" thickBot="1">
      <c r="A22" s="100" t="s">
        <v>19</v>
      </c>
      <c r="B22" s="93" t="s">
        <v>53</v>
      </c>
      <c r="C22" s="69"/>
      <c r="D22" s="147"/>
      <c r="E22" s="147"/>
      <c r="F22" s="147"/>
      <c r="G22" s="69">
        <f>SUM(G23,G38)</f>
        <v>3162</v>
      </c>
      <c r="H22" s="69">
        <f>SUM(H23,H38)</f>
        <v>2192</v>
      </c>
      <c r="I22" s="69">
        <f>SUM(I23,I38)</f>
        <v>970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33"/>
      <c r="AB22" s="23">
        <f t="shared" si="0"/>
        <v>0</v>
      </c>
      <c r="AC22" s="23"/>
      <c r="AD22" s="16"/>
      <c r="AE22" s="16"/>
      <c r="AF22" s="16"/>
      <c r="AG22" s="16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33" s="19" customFormat="1" ht="36" customHeight="1">
      <c r="A23" s="68"/>
      <c r="B23" s="93" t="s">
        <v>71</v>
      </c>
      <c r="C23" s="69"/>
      <c r="D23" s="147"/>
      <c r="E23" s="147"/>
      <c r="F23" s="147"/>
      <c r="G23" s="69">
        <f>SUM(G24,G26:G37)</f>
        <v>2996</v>
      </c>
      <c r="H23" s="69">
        <f>SUM(H24,H26:H37)</f>
        <v>2073</v>
      </c>
      <c r="I23" s="69">
        <f>SUM(I24,I26:I37)</f>
        <v>923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33"/>
      <c r="AB23" s="23">
        <f t="shared" si="0"/>
        <v>0</v>
      </c>
      <c r="AC23" s="23"/>
      <c r="AD23" s="16"/>
      <c r="AE23" s="16"/>
      <c r="AF23" s="16"/>
      <c r="AG23" s="16"/>
    </row>
    <row r="24" spans="1:34" ht="36" customHeight="1">
      <c r="A24" s="58" t="s">
        <v>20</v>
      </c>
      <c r="B24" s="70" t="s">
        <v>90</v>
      </c>
      <c r="C24" s="94">
        <v>123468</v>
      </c>
      <c r="D24" s="67">
        <v>5</v>
      </c>
      <c r="E24" s="65">
        <v>7</v>
      </c>
      <c r="F24" s="65"/>
      <c r="G24" s="13">
        <f t="shared" si="1"/>
        <v>392</v>
      </c>
      <c r="H24" s="13">
        <v>273</v>
      </c>
      <c r="I24" s="111">
        <v>119</v>
      </c>
      <c r="J24" s="13">
        <v>13</v>
      </c>
      <c r="K24" s="57">
        <v>1</v>
      </c>
      <c r="L24" s="57">
        <v>17</v>
      </c>
      <c r="M24" s="57">
        <v>1</v>
      </c>
      <c r="N24" s="57">
        <v>13</v>
      </c>
      <c r="O24" s="57">
        <v>1</v>
      </c>
      <c r="P24" s="57">
        <v>17</v>
      </c>
      <c r="Q24" s="57">
        <v>1</v>
      </c>
      <c r="R24" s="13">
        <v>13</v>
      </c>
      <c r="S24" s="13">
        <v>1</v>
      </c>
      <c r="T24" s="13">
        <v>17</v>
      </c>
      <c r="U24" s="13">
        <v>1</v>
      </c>
      <c r="V24" s="13">
        <v>13</v>
      </c>
      <c r="W24" s="13">
        <v>1</v>
      </c>
      <c r="X24" s="13">
        <v>16</v>
      </c>
      <c r="Y24" s="13">
        <v>1</v>
      </c>
      <c r="Z24" s="88" t="s">
        <v>74</v>
      </c>
      <c r="AA24" s="33"/>
      <c r="AB24" s="23">
        <f t="shared" si="0"/>
        <v>119</v>
      </c>
      <c r="AC24" s="23"/>
      <c r="AD24" s="1"/>
      <c r="AE24" s="1"/>
      <c r="AF24" s="1"/>
      <c r="AG24" s="1"/>
      <c r="AH24" s="1"/>
    </row>
    <row r="25" spans="1:29" s="21" customFormat="1" ht="36" customHeight="1">
      <c r="A25" s="53" t="s">
        <v>21</v>
      </c>
      <c r="B25" s="71" t="s">
        <v>39</v>
      </c>
      <c r="C25" s="95"/>
      <c r="D25" s="72"/>
      <c r="E25" s="149"/>
      <c r="F25" s="149"/>
      <c r="G25" s="55">
        <f t="shared" si="1"/>
        <v>784</v>
      </c>
      <c r="H25" s="56">
        <v>486</v>
      </c>
      <c r="I25" s="56">
        <v>298</v>
      </c>
      <c r="J25" s="13"/>
      <c r="K25" s="57"/>
      <c r="L25" s="57"/>
      <c r="M25" s="57"/>
      <c r="N25" s="57"/>
      <c r="O25" s="57"/>
      <c r="P25" s="57"/>
      <c r="Q25" s="57"/>
      <c r="R25" s="13"/>
      <c r="S25" s="13"/>
      <c r="T25" s="13"/>
      <c r="U25" s="13"/>
      <c r="V25" s="13"/>
      <c r="W25" s="13"/>
      <c r="X25" s="13"/>
      <c r="Y25" s="13"/>
      <c r="Z25" s="88"/>
      <c r="AA25" s="33"/>
      <c r="AB25" s="23">
        <f t="shared" si="0"/>
        <v>0</v>
      </c>
      <c r="AC25" s="23"/>
    </row>
    <row r="26" spans="1:34" ht="36" customHeight="1">
      <c r="A26" s="89" t="s">
        <v>35</v>
      </c>
      <c r="B26" s="78" t="s">
        <v>75</v>
      </c>
      <c r="C26" s="96">
        <v>4</v>
      </c>
      <c r="D26" s="65">
        <v>3</v>
      </c>
      <c r="E26" s="65"/>
      <c r="F26" s="65"/>
      <c r="G26" s="13">
        <f>H26+I26</f>
        <v>132</v>
      </c>
      <c r="H26" s="13">
        <v>72</v>
      </c>
      <c r="I26" s="111">
        <v>60</v>
      </c>
      <c r="J26" s="13"/>
      <c r="K26" s="57"/>
      <c r="L26" s="57"/>
      <c r="M26" s="57"/>
      <c r="N26" s="57">
        <v>26</v>
      </c>
      <c r="O26" s="57">
        <v>2</v>
      </c>
      <c r="P26" s="57">
        <v>34</v>
      </c>
      <c r="Q26" s="57">
        <v>2</v>
      </c>
      <c r="R26" s="13"/>
      <c r="S26" s="13"/>
      <c r="T26" s="13"/>
      <c r="U26" s="13"/>
      <c r="V26" s="13"/>
      <c r="W26" s="13"/>
      <c r="X26" s="13"/>
      <c r="Y26" s="13"/>
      <c r="Z26" s="88" t="s">
        <v>81</v>
      </c>
      <c r="AA26" s="33"/>
      <c r="AB26" s="23">
        <f t="shared" si="0"/>
        <v>60</v>
      </c>
      <c r="AC26" s="23"/>
      <c r="AD26" s="1"/>
      <c r="AE26" s="1"/>
      <c r="AF26" s="1"/>
      <c r="AG26" s="1"/>
      <c r="AH26" s="1"/>
    </row>
    <row r="27" spans="1:34" ht="36" customHeight="1">
      <c r="A27" s="89" t="s">
        <v>36</v>
      </c>
      <c r="B27" s="78" t="s">
        <v>76</v>
      </c>
      <c r="C27" s="37">
        <v>58</v>
      </c>
      <c r="D27" s="65">
        <v>67</v>
      </c>
      <c r="E27" s="65"/>
      <c r="F27" s="65"/>
      <c r="G27" s="13">
        <f>H27+I27</f>
        <v>260</v>
      </c>
      <c r="H27" s="13">
        <v>150</v>
      </c>
      <c r="I27" s="111">
        <v>110</v>
      </c>
      <c r="J27" s="13"/>
      <c r="K27" s="57"/>
      <c r="L27" s="57"/>
      <c r="M27" s="57"/>
      <c r="N27" s="57"/>
      <c r="O27" s="57"/>
      <c r="P27" s="57"/>
      <c r="Q27" s="57"/>
      <c r="R27" s="13">
        <v>26</v>
      </c>
      <c r="S27" s="13">
        <v>2</v>
      </c>
      <c r="T27" s="13">
        <v>26</v>
      </c>
      <c r="U27" s="161">
        <v>1.5</v>
      </c>
      <c r="V27" s="13">
        <v>26</v>
      </c>
      <c r="W27" s="13">
        <v>2</v>
      </c>
      <c r="X27" s="13">
        <v>32</v>
      </c>
      <c r="Y27" s="13">
        <v>2</v>
      </c>
      <c r="Z27" s="88" t="s">
        <v>82</v>
      </c>
      <c r="AA27" s="33"/>
      <c r="AB27" s="23">
        <f t="shared" si="0"/>
        <v>110</v>
      </c>
      <c r="AC27" s="23"/>
      <c r="AD27" s="1"/>
      <c r="AE27" s="1"/>
      <c r="AF27" s="1"/>
      <c r="AG27" s="1"/>
      <c r="AH27" s="1"/>
    </row>
    <row r="28" spans="1:34" ht="36" customHeight="1">
      <c r="A28" s="89" t="s">
        <v>37</v>
      </c>
      <c r="B28" s="78" t="s">
        <v>77</v>
      </c>
      <c r="C28" s="97">
        <v>2468</v>
      </c>
      <c r="D28" s="74">
        <v>1357</v>
      </c>
      <c r="E28" s="65"/>
      <c r="F28" s="65"/>
      <c r="G28" s="13">
        <f>H28+I28</f>
        <v>392</v>
      </c>
      <c r="H28" s="13">
        <v>264</v>
      </c>
      <c r="I28" s="111">
        <v>128</v>
      </c>
      <c r="J28" s="13">
        <v>13</v>
      </c>
      <c r="K28" s="57">
        <v>1</v>
      </c>
      <c r="L28" s="57">
        <v>26</v>
      </c>
      <c r="M28" s="161">
        <v>1.5</v>
      </c>
      <c r="N28" s="57">
        <v>13</v>
      </c>
      <c r="O28" s="57">
        <v>1</v>
      </c>
      <c r="P28" s="57">
        <v>17</v>
      </c>
      <c r="Q28" s="57">
        <v>1</v>
      </c>
      <c r="R28" s="13">
        <v>13</v>
      </c>
      <c r="S28" s="13">
        <v>1</v>
      </c>
      <c r="T28" s="13">
        <v>16</v>
      </c>
      <c r="U28" s="13">
        <v>1</v>
      </c>
      <c r="V28" s="13">
        <v>13</v>
      </c>
      <c r="W28" s="13">
        <v>1</v>
      </c>
      <c r="X28" s="13">
        <v>16</v>
      </c>
      <c r="Y28" s="13">
        <v>1</v>
      </c>
      <c r="Z28" s="88" t="s">
        <v>82</v>
      </c>
      <c r="AA28" s="33"/>
      <c r="AB28" s="23">
        <f t="shared" si="0"/>
        <v>127</v>
      </c>
      <c r="AC28" s="23"/>
      <c r="AD28" s="1"/>
      <c r="AE28" s="1"/>
      <c r="AF28" s="1"/>
      <c r="AG28" s="1"/>
      <c r="AH28" s="1"/>
    </row>
    <row r="29" spans="1:34" ht="36" customHeight="1">
      <c r="A29" s="58" t="s">
        <v>42</v>
      </c>
      <c r="B29" s="70" t="s">
        <v>78</v>
      </c>
      <c r="C29" s="96">
        <v>8</v>
      </c>
      <c r="D29" s="65">
        <v>567</v>
      </c>
      <c r="E29" s="65"/>
      <c r="F29" s="65"/>
      <c r="G29" s="13">
        <f t="shared" si="1"/>
        <v>128</v>
      </c>
      <c r="H29" s="13">
        <v>69</v>
      </c>
      <c r="I29" s="111">
        <v>59</v>
      </c>
      <c r="J29" s="13"/>
      <c r="K29" s="13"/>
      <c r="L29" s="13"/>
      <c r="M29" s="13"/>
      <c r="N29" s="57"/>
      <c r="O29" s="13"/>
      <c r="P29" s="57"/>
      <c r="Q29" s="13"/>
      <c r="R29" s="13">
        <v>13</v>
      </c>
      <c r="S29" s="13">
        <v>1</v>
      </c>
      <c r="T29" s="13">
        <v>17</v>
      </c>
      <c r="U29" s="13">
        <v>1</v>
      </c>
      <c r="V29" s="13">
        <v>13</v>
      </c>
      <c r="W29" s="13">
        <v>1</v>
      </c>
      <c r="X29" s="13">
        <v>16</v>
      </c>
      <c r="Y29" s="13">
        <v>1</v>
      </c>
      <c r="Z29" s="88" t="s">
        <v>82</v>
      </c>
      <c r="AA29" s="33"/>
      <c r="AB29" s="23">
        <f t="shared" si="0"/>
        <v>59</v>
      </c>
      <c r="AC29" s="23"/>
      <c r="AD29" s="1"/>
      <c r="AE29" s="1"/>
      <c r="AF29" s="1"/>
      <c r="AG29" s="1"/>
      <c r="AH29" s="1"/>
    </row>
    <row r="30" spans="1:33" s="16" customFormat="1" ht="36" customHeight="1">
      <c r="A30" s="162" t="s">
        <v>22</v>
      </c>
      <c r="B30" s="70" t="s">
        <v>79</v>
      </c>
      <c r="C30" s="163">
        <v>123456</v>
      </c>
      <c r="D30" s="156"/>
      <c r="E30" s="156"/>
      <c r="F30" s="156"/>
      <c r="G30" s="57">
        <f t="shared" si="1"/>
        <v>264</v>
      </c>
      <c r="H30" s="57">
        <v>174</v>
      </c>
      <c r="I30" s="156">
        <v>90</v>
      </c>
      <c r="J30" s="57">
        <v>13</v>
      </c>
      <c r="K30" s="57">
        <v>1</v>
      </c>
      <c r="L30" s="57">
        <v>17</v>
      </c>
      <c r="M30" s="57">
        <v>1</v>
      </c>
      <c r="N30" s="57">
        <v>13</v>
      </c>
      <c r="O30" s="57">
        <v>1</v>
      </c>
      <c r="P30" s="57">
        <v>17</v>
      </c>
      <c r="Q30" s="57">
        <v>1</v>
      </c>
      <c r="R30" s="57">
        <v>13</v>
      </c>
      <c r="S30" s="57">
        <v>1</v>
      </c>
      <c r="T30" s="57">
        <v>17</v>
      </c>
      <c r="U30" s="57">
        <v>1</v>
      </c>
      <c r="V30" s="57"/>
      <c r="W30" s="57"/>
      <c r="X30" s="57"/>
      <c r="Y30" s="57"/>
      <c r="Z30" s="164" t="s">
        <v>82</v>
      </c>
      <c r="AA30" s="165"/>
      <c r="AB30" s="166">
        <f t="shared" si="0"/>
        <v>90</v>
      </c>
      <c r="AC30" s="166"/>
      <c r="AD30" s="15"/>
      <c r="AE30" s="15"/>
      <c r="AF30" s="15"/>
      <c r="AG30" s="15"/>
    </row>
    <row r="31" spans="1:33" s="3" customFormat="1" ht="36" customHeight="1">
      <c r="A31" s="58" t="s">
        <v>23</v>
      </c>
      <c r="B31" s="70" t="s">
        <v>80</v>
      </c>
      <c r="C31" s="37">
        <v>78</v>
      </c>
      <c r="D31" s="111"/>
      <c r="E31" s="111"/>
      <c r="F31" s="111"/>
      <c r="G31" s="13">
        <f t="shared" si="1"/>
        <v>256</v>
      </c>
      <c r="H31" s="13">
        <v>227</v>
      </c>
      <c r="I31" s="111">
        <v>29</v>
      </c>
      <c r="J31" s="13"/>
      <c r="K31" s="13"/>
      <c r="L31" s="13"/>
      <c r="M31" s="13"/>
      <c r="N31" s="57"/>
      <c r="O31" s="13"/>
      <c r="P31" s="57"/>
      <c r="Q31" s="13"/>
      <c r="R31" s="13"/>
      <c r="S31" s="13"/>
      <c r="T31" s="13"/>
      <c r="U31" s="13"/>
      <c r="V31" s="13">
        <v>13</v>
      </c>
      <c r="W31" s="13">
        <v>1</v>
      </c>
      <c r="X31" s="13">
        <v>16</v>
      </c>
      <c r="Y31" s="13">
        <v>1</v>
      </c>
      <c r="Z31" s="88" t="s">
        <v>98</v>
      </c>
      <c r="AA31" s="33"/>
      <c r="AB31" s="23">
        <f t="shared" si="0"/>
        <v>29</v>
      </c>
      <c r="AC31" s="23"/>
      <c r="AD31" s="1"/>
      <c r="AE31" s="1"/>
      <c r="AF31" s="1"/>
      <c r="AG31" s="1"/>
    </row>
    <row r="32" spans="1:34" ht="60" customHeight="1">
      <c r="A32" s="58" t="s">
        <v>24</v>
      </c>
      <c r="B32" s="70" t="s">
        <v>100</v>
      </c>
      <c r="C32" s="37">
        <v>26</v>
      </c>
      <c r="D32" s="111">
        <v>1345</v>
      </c>
      <c r="E32" s="111"/>
      <c r="F32" s="111"/>
      <c r="G32" s="13">
        <f t="shared" si="1"/>
        <v>196</v>
      </c>
      <c r="H32" s="13">
        <v>106</v>
      </c>
      <c r="I32" s="111">
        <v>90</v>
      </c>
      <c r="J32" s="13">
        <v>13</v>
      </c>
      <c r="K32" s="13">
        <v>1</v>
      </c>
      <c r="L32" s="57">
        <v>17</v>
      </c>
      <c r="M32" s="13">
        <v>1</v>
      </c>
      <c r="N32" s="57">
        <v>13</v>
      </c>
      <c r="O32" s="13">
        <v>1</v>
      </c>
      <c r="P32" s="13">
        <v>17</v>
      </c>
      <c r="Q32" s="13">
        <v>1</v>
      </c>
      <c r="R32" s="13">
        <v>13</v>
      </c>
      <c r="S32" s="13">
        <v>1</v>
      </c>
      <c r="T32" s="13">
        <v>17</v>
      </c>
      <c r="U32" s="13">
        <v>1</v>
      </c>
      <c r="V32" s="13"/>
      <c r="W32" s="13"/>
      <c r="X32" s="13"/>
      <c r="Y32" s="13"/>
      <c r="Z32" s="88" t="s">
        <v>99</v>
      </c>
      <c r="AA32" s="33"/>
      <c r="AB32" s="23">
        <f t="shared" si="0"/>
        <v>90</v>
      </c>
      <c r="AC32" s="23"/>
      <c r="AD32" s="3"/>
      <c r="AE32" s="3"/>
      <c r="AF32" s="3"/>
      <c r="AG32" s="3"/>
      <c r="AH32" s="1"/>
    </row>
    <row r="33" spans="1:34" ht="36" customHeight="1">
      <c r="A33" s="58" t="s">
        <v>40</v>
      </c>
      <c r="B33" s="70" t="s">
        <v>101</v>
      </c>
      <c r="C33" s="37" t="s">
        <v>43</v>
      </c>
      <c r="D33" s="111">
        <v>345</v>
      </c>
      <c r="E33" s="111">
        <v>1</v>
      </c>
      <c r="F33" s="111"/>
      <c r="G33" s="13">
        <f t="shared" si="1"/>
        <v>392</v>
      </c>
      <c r="H33" s="13">
        <v>302</v>
      </c>
      <c r="I33" s="111">
        <v>90</v>
      </c>
      <c r="J33" s="13">
        <v>13</v>
      </c>
      <c r="K33" s="13">
        <v>1</v>
      </c>
      <c r="L33" s="57">
        <v>17</v>
      </c>
      <c r="M33" s="13">
        <v>1</v>
      </c>
      <c r="N33" s="57">
        <v>13</v>
      </c>
      <c r="O33" s="13">
        <v>1</v>
      </c>
      <c r="P33" s="57">
        <v>17</v>
      </c>
      <c r="Q33" s="13">
        <v>1</v>
      </c>
      <c r="R33" s="13">
        <v>13</v>
      </c>
      <c r="S33" s="13">
        <v>1</v>
      </c>
      <c r="T33" s="13">
        <v>17</v>
      </c>
      <c r="U33" s="13">
        <v>1</v>
      </c>
      <c r="V33" s="13"/>
      <c r="W33" s="13"/>
      <c r="X33" s="13"/>
      <c r="Y33" s="13"/>
      <c r="Z33" s="88" t="s">
        <v>83</v>
      </c>
      <c r="AA33" s="33"/>
      <c r="AB33" s="23">
        <f t="shared" si="0"/>
        <v>90</v>
      </c>
      <c r="AC33" s="23"/>
      <c r="AD33" s="2"/>
      <c r="AE33" s="2"/>
      <c r="AF33" s="2"/>
      <c r="AG33" s="2"/>
      <c r="AH33" s="1"/>
    </row>
    <row r="34" spans="1:34" ht="45.75" customHeight="1">
      <c r="A34" s="58" t="s">
        <v>25</v>
      </c>
      <c r="B34" s="70" t="s">
        <v>34</v>
      </c>
      <c r="C34" s="37">
        <v>8</v>
      </c>
      <c r="D34" s="111">
        <v>7</v>
      </c>
      <c r="E34" s="111"/>
      <c r="F34" s="111"/>
      <c r="G34" s="13">
        <f t="shared" si="1"/>
        <v>128</v>
      </c>
      <c r="H34" s="13">
        <v>99</v>
      </c>
      <c r="I34" s="111">
        <v>29</v>
      </c>
      <c r="J34" s="13"/>
      <c r="K34" s="13"/>
      <c r="L34" s="13"/>
      <c r="M34" s="13"/>
      <c r="N34" s="57"/>
      <c r="O34" s="13"/>
      <c r="P34" s="57"/>
      <c r="Q34" s="13"/>
      <c r="R34" s="13"/>
      <c r="S34" s="13"/>
      <c r="T34" s="13"/>
      <c r="U34" s="13"/>
      <c r="V34" s="13">
        <v>13</v>
      </c>
      <c r="W34" s="13">
        <v>1</v>
      </c>
      <c r="X34" s="13">
        <v>16</v>
      </c>
      <c r="Y34" s="13">
        <v>1</v>
      </c>
      <c r="Z34" s="109" t="s">
        <v>103</v>
      </c>
      <c r="AA34" s="33"/>
      <c r="AB34" s="23">
        <f t="shared" si="0"/>
        <v>29</v>
      </c>
      <c r="AC34" s="23"/>
      <c r="AD34" s="2"/>
      <c r="AE34" s="2"/>
      <c r="AF34" s="2"/>
      <c r="AG34" s="2"/>
      <c r="AH34" s="1"/>
    </row>
    <row r="35" spans="1:34" ht="36" customHeight="1">
      <c r="A35" s="58" t="s">
        <v>41</v>
      </c>
      <c r="B35" s="70" t="s">
        <v>84</v>
      </c>
      <c r="C35" s="37"/>
      <c r="D35" s="111">
        <v>8</v>
      </c>
      <c r="E35" s="111">
        <v>7</v>
      </c>
      <c r="F35" s="111"/>
      <c r="G35" s="13">
        <f t="shared" si="1"/>
        <v>64</v>
      </c>
      <c r="H35" s="13">
        <v>35</v>
      </c>
      <c r="I35" s="111">
        <v>29</v>
      </c>
      <c r="J35" s="13"/>
      <c r="K35" s="13"/>
      <c r="L35" s="13"/>
      <c r="M35" s="13"/>
      <c r="N35" s="57"/>
      <c r="O35" s="13"/>
      <c r="P35" s="57"/>
      <c r="Q35" s="13"/>
      <c r="R35" s="13"/>
      <c r="S35" s="13"/>
      <c r="T35" s="13"/>
      <c r="U35" s="13"/>
      <c r="V35" s="13">
        <v>13</v>
      </c>
      <c r="W35" s="13">
        <v>1</v>
      </c>
      <c r="X35" s="13">
        <v>16</v>
      </c>
      <c r="Y35" s="13">
        <v>1</v>
      </c>
      <c r="Z35" s="88" t="s">
        <v>102</v>
      </c>
      <c r="AA35" s="33"/>
      <c r="AB35" s="23">
        <f t="shared" si="0"/>
        <v>29</v>
      </c>
      <c r="AC35" s="23"/>
      <c r="AD35" s="2"/>
      <c r="AE35" s="2"/>
      <c r="AF35" s="2"/>
      <c r="AG35" s="2"/>
      <c r="AH35" s="1"/>
    </row>
    <row r="36" spans="1:29" s="21" customFormat="1" ht="39.75" customHeight="1">
      <c r="A36" s="58" t="s">
        <v>26</v>
      </c>
      <c r="B36" s="26" t="s">
        <v>60</v>
      </c>
      <c r="C36" s="37"/>
      <c r="D36" s="65">
        <v>6</v>
      </c>
      <c r="E36" s="65">
        <v>5</v>
      </c>
      <c r="F36" s="65"/>
      <c r="G36" s="13">
        <f>H36+I36</f>
        <v>128</v>
      </c>
      <c r="H36" s="13">
        <v>98</v>
      </c>
      <c r="I36" s="65">
        <v>30</v>
      </c>
      <c r="J36" s="13"/>
      <c r="K36" s="13"/>
      <c r="L36" s="13"/>
      <c r="M36" s="13"/>
      <c r="N36" s="57"/>
      <c r="O36" s="13"/>
      <c r="P36" s="57"/>
      <c r="Q36" s="13"/>
      <c r="R36" s="13">
        <v>13</v>
      </c>
      <c r="S36" s="13">
        <v>1</v>
      </c>
      <c r="T36" s="13">
        <v>17</v>
      </c>
      <c r="U36" s="13">
        <v>1</v>
      </c>
      <c r="V36" s="13"/>
      <c r="W36" s="13"/>
      <c r="X36" s="13"/>
      <c r="Y36" s="13"/>
      <c r="Z36" s="88" t="s">
        <v>85</v>
      </c>
      <c r="AA36" s="33"/>
      <c r="AB36" s="23">
        <f t="shared" si="0"/>
        <v>30</v>
      </c>
      <c r="AC36" s="23"/>
    </row>
    <row r="37" spans="1:34" ht="36" customHeight="1">
      <c r="A37" s="58" t="s">
        <v>27</v>
      </c>
      <c r="B37" s="70" t="s">
        <v>86</v>
      </c>
      <c r="C37" s="37">
        <v>4</v>
      </c>
      <c r="D37" s="111">
        <v>2</v>
      </c>
      <c r="E37" s="111" t="s">
        <v>44</v>
      </c>
      <c r="F37" s="111"/>
      <c r="G37" s="13">
        <f>H37+I37</f>
        <v>264</v>
      </c>
      <c r="H37" s="13">
        <v>204</v>
      </c>
      <c r="I37" s="111">
        <v>60</v>
      </c>
      <c r="J37" s="13">
        <v>13</v>
      </c>
      <c r="K37" s="13">
        <v>1</v>
      </c>
      <c r="L37" s="57">
        <v>17</v>
      </c>
      <c r="M37" s="13">
        <v>1</v>
      </c>
      <c r="N37" s="57">
        <v>13</v>
      </c>
      <c r="O37" s="13">
        <v>1</v>
      </c>
      <c r="P37" s="57">
        <v>17</v>
      </c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88" t="s">
        <v>85</v>
      </c>
      <c r="AA37" s="33"/>
      <c r="AB37" s="23">
        <f t="shared" si="0"/>
        <v>60</v>
      </c>
      <c r="AC37" s="23"/>
      <c r="AD37" s="2"/>
      <c r="AE37" s="2"/>
      <c r="AF37" s="2"/>
      <c r="AG37" s="2"/>
      <c r="AH37" s="1"/>
    </row>
    <row r="38" spans="1:29" s="18" customFormat="1" ht="36" customHeight="1">
      <c r="A38" s="103" t="s">
        <v>93</v>
      </c>
      <c r="B38" s="93" t="s">
        <v>28</v>
      </c>
      <c r="C38" s="52"/>
      <c r="D38" s="76"/>
      <c r="E38" s="76"/>
      <c r="F38" s="76"/>
      <c r="G38" s="69">
        <f>H38+I38</f>
        <v>166</v>
      </c>
      <c r="H38" s="69">
        <v>119</v>
      </c>
      <c r="I38" s="76">
        <v>47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33"/>
      <c r="AB38" s="23">
        <f t="shared" si="0"/>
        <v>0</v>
      </c>
      <c r="AC38" s="23"/>
    </row>
    <row r="39" spans="1:34" ht="36" customHeight="1">
      <c r="A39" s="77"/>
      <c r="B39" s="101"/>
      <c r="C39" s="150"/>
      <c r="D39" s="65"/>
      <c r="E39" s="65"/>
      <c r="F39" s="65"/>
      <c r="G39" s="13"/>
      <c r="H39" s="13"/>
      <c r="I39" s="111"/>
      <c r="J39" s="13"/>
      <c r="K39" s="13"/>
      <c r="L39" s="5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86"/>
      <c r="AA39" s="33"/>
      <c r="AB39" s="23">
        <f t="shared" si="0"/>
        <v>0</v>
      </c>
      <c r="AC39" s="23"/>
      <c r="AD39" s="1"/>
      <c r="AE39" s="1"/>
      <c r="AF39" s="1"/>
      <c r="AG39" s="1"/>
      <c r="AH39" s="1"/>
    </row>
    <row r="40" spans="1:34" ht="45.75" customHeight="1">
      <c r="A40" s="75"/>
      <c r="B40" s="93" t="s">
        <v>72</v>
      </c>
      <c r="C40" s="52"/>
      <c r="D40" s="76"/>
      <c r="E40" s="76"/>
      <c r="F40" s="76"/>
      <c r="G40" s="69">
        <f>G41</f>
        <v>162</v>
      </c>
      <c r="H40" s="69">
        <f>H41</f>
        <v>162</v>
      </c>
      <c r="I40" s="76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2"/>
      <c r="AA40" s="33"/>
      <c r="AB40" s="23">
        <f t="shared" si="0"/>
        <v>0</v>
      </c>
      <c r="AC40" s="23"/>
      <c r="AD40" s="1"/>
      <c r="AE40" s="1"/>
      <c r="AF40" s="1"/>
      <c r="AG40" s="1"/>
      <c r="AH40" s="1"/>
    </row>
    <row r="41" spans="1:34" ht="45.75" customHeight="1">
      <c r="A41" s="77"/>
      <c r="B41" s="26" t="s">
        <v>73</v>
      </c>
      <c r="C41" s="96"/>
      <c r="D41" s="65" t="s">
        <v>141</v>
      </c>
      <c r="E41" s="65"/>
      <c r="F41" s="65"/>
      <c r="G41" s="13">
        <v>162</v>
      </c>
      <c r="H41" s="13">
        <v>162</v>
      </c>
      <c r="I41" s="111"/>
      <c r="J41" s="13"/>
      <c r="K41" s="13"/>
      <c r="L41" s="5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0" t="s">
        <v>91</v>
      </c>
      <c r="AA41" s="33"/>
      <c r="AB41" s="23">
        <f t="shared" si="0"/>
        <v>0</v>
      </c>
      <c r="AC41" s="23"/>
      <c r="AD41" s="1"/>
      <c r="AE41" s="1"/>
      <c r="AF41" s="1"/>
      <c r="AG41" s="1"/>
      <c r="AH41" s="1"/>
    </row>
    <row r="42" spans="1:34" ht="45.75" customHeight="1">
      <c r="A42" s="75"/>
      <c r="B42" s="92" t="s">
        <v>54</v>
      </c>
      <c r="C42" s="98"/>
      <c r="D42" s="79"/>
      <c r="E42" s="79"/>
      <c r="F42" s="79"/>
      <c r="G42" s="79">
        <v>108</v>
      </c>
      <c r="H42" s="80">
        <v>108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102"/>
      <c r="AA42" s="33"/>
      <c r="AB42" s="23">
        <f t="shared" si="0"/>
        <v>0</v>
      </c>
      <c r="AC42" s="23"/>
      <c r="AD42" s="1"/>
      <c r="AE42" s="1"/>
      <c r="AF42" s="1"/>
      <c r="AG42" s="1"/>
      <c r="AH42" s="1"/>
    </row>
    <row r="43" spans="1:34" ht="59.25" customHeight="1">
      <c r="A43" s="73"/>
      <c r="B43" s="81" t="s">
        <v>55</v>
      </c>
      <c r="C43" s="108">
        <v>8</v>
      </c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3"/>
      <c r="U43" s="13"/>
      <c r="V43" s="13"/>
      <c r="W43" s="13"/>
      <c r="X43" s="13"/>
      <c r="Y43" s="13"/>
      <c r="Z43" s="110" t="s">
        <v>91</v>
      </c>
      <c r="AA43" s="33"/>
      <c r="AB43" s="23">
        <f t="shared" si="0"/>
        <v>0</v>
      </c>
      <c r="AC43" s="23"/>
      <c r="AD43" s="1"/>
      <c r="AE43" s="1"/>
      <c r="AF43" s="1"/>
      <c r="AG43" s="1"/>
      <c r="AH43" s="1"/>
    </row>
    <row r="44" spans="1:34" ht="45.75" customHeight="1">
      <c r="A44" s="73"/>
      <c r="B44" s="81" t="s">
        <v>56</v>
      </c>
      <c r="C44" s="108">
        <v>8</v>
      </c>
      <c r="D44" s="35"/>
      <c r="E44" s="35"/>
      <c r="F44" s="35"/>
      <c r="G44" s="35"/>
      <c r="H44" s="36"/>
      <c r="I44" s="36"/>
      <c r="J44" s="36"/>
      <c r="K44" s="13"/>
      <c r="L44" s="36"/>
      <c r="M44" s="36"/>
      <c r="N44" s="36"/>
      <c r="O44" s="36"/>
      <c r="P44" s="36"/>
      <c r="Q44" s="36"/>
      <c r="R44" s="36"/>
      <c r="S44" s="36"/>
      <c r="T44" s="13"/>
      <c r="U44" s="13"/>
      <c r="V44" s="13"/>
      <c r="W44" s="13"/>
      <c r="X44" s="13"/>
      <c r="Y44" s="13"/>
      <c r="Z44" s="110" t="s">
        <v>91</v>
      </c>
      <c r="AA44" s="33"/>
      <c r="AB44" s="23">
        <f t="shared" si="0"/>
        <v>0</v>
      </c>
      <c r="AC44" s="23"/>
      <c r="AD44" s="1"/>
      <c r="AE44" s="1"/>
      <c r="AF44" s="1"/>
      <c r="AG44" s="1"/>
      <c r="AH44" s="1"/>
    </row>
    <row r="45" spans="1:32" s="3" customFormat="1" ht="36" customHeight="1">
      <c r="A45" s="82"/>
      <c r="B45" s="83" t="s">
        <v>2</v>
      </c>
      <c r="C45" s="83"/>
      <c r="D45" s="141"/>
      <c r="E45" s="141"/>
      <c r="F45" s="141"/>
      <c r="G45" s="69">
        <f>G11+G22+G40+G42</f>
        <v>5204</v>
      </c>
      <c r="H45" s="69">
        <f>H11+H22+H40+H42</f>
        <v>3788</v>
      </c>
      <c r="I45" s="69">
        <f>I11+I22+I40+I42</f>
        <v>1416</v>
      </c>
      <c r="J45" s="69">
        <f>SUM(J10:J39)</f>
        <v>130</v>
      </c>
      <c r="K45" s="69">
        <f>SUM(K13:K39)</f>
        <v>10</v>
      </c>
      <c r="L45" s="69">
        <f>SUM(L10:L39)</f>
        <v>179</v>
      </c>
      <c r="M45" s="69">
        <f>SUM(M13:M39)</f>
        <v>10.5</v>
      </c>
      <c r="N45" s="69">
        <f>SUM(N10:N39)</f>
        <v>156</v>
      </c>
      <c r="O45" s="69">
        <f aca="true" t="shared" si="2" ref="O45:X45">SUM(O13:O39)</f>
        <v>12</v>
      </c>
      <c r="P45" s="69">
        <f t="shared" si="2"/>
        <v>204</v>
      </c>
      <c r="Q45" s="69">
        <f t="shared" si="2"/>
        <v>12</v>
      </c>
      <c r="R45" s="69">
        <f t="shared" si="2"/>
        <v>156</v>
      </c>
      <c r="S45" s="69">
        <f t="shared" si="2"/>
        <v>12</v>
      </c>
      <c r="T45" s="69">
        <f t="shared" si="2"/>
        <v>195</v>
      </c>
      <c r="U45" s="69">
        <f>SUM(U13:U42)</f>
        <v>11.5</v>
      </c>
      <c r="V45" s="69">
        <f t="shared" si="2"/>
        <v>156</v>
      </c>
      <c r="W45" s="69">
        <f>SUM(W13:W42)</f>
        <v>12</v>
      </c>
      <c r="X45" s="69">
        <f t="shared" si="2"/>
        <v>176</v>
      </c>
      <c r="Y45" s="69">
        <f>SUM(Y13:Y42)</f>
        <v>11</v>
      </c>
      <c r="Z45" s="69"/>
      <c r="AA45" s="33"/>
      <c r="AB45" s="30"/>
      <c r="AE45" s="30"/>
      <c r="AF45" s="30"/>
    </row>
    <row r="46" spans="1:34" ht="36" customHeight="1">
      <c r="A46" s="84"/>
      <c r="B46" s="26" t="s">
        <v>0</v>
      </c>
      <c r="C46" s="14">
        <f>SUM(J46:Y46)</f>
        <v>33</v>
      </c>
      <c r="D46" s="14"/>
      <c r="E46" s="14"/>
      <c r="F46" s="14"/>
      <c r="G46" s="14"/>
      <c r="H46" s="14"/>
      <c r="I46" s="111"/>
      <c r="J46" s="217">
        <v>2</v>
      </c>
      <c r="K46" s="217"/>
      <c r="L46" s="217">
        <v>6</v>
      </c>
      <c r="M46" s="217"/>
      <c r="N46" s="217">
        <v>2</v>
      </c>
      <c r="O46" s="217"/>
      <c r="P46" s="217">
        <v>7</v>
      </c>
      <c r="Q46" s="217"/>
      <c r="R46" s="217">
        <v>2</v>
      </c>
      <c r="S46" s="217"/>
      <c r="T46" s="217">
        <v>6</v>
      </c>
      <c r="U46" s="217"/>
      <c r="V46" s="217">
        <v>1</v>
      </c>
      <c r="W46" s="217"/>
      <c r="X46" s="217">
        <v>7</v>
      </c>
      <c r="Y46" s="217"/>
      <c r="Z46" s="24"/>
      <c r="AA46" s="33"/>
      <c r="AB46" s="29"/>
      <c r="AC46" s="33"/>
      <c r="AD46" s="29"/>
      <c r="AE46" s="29"/>
      <c r="AF46" s="29"/>
      <c r="AG46" s="1"/>
      <c r="AH46" s="1"/>
    </row>
    <row r="47" spans="1:34" ht="36" customHeight="1">
      <c r="A47" s="84"/>
      <c r="B47" s="26" t="s">
        <v>1</v>
      </c>
      <c r="C47" s="26"/>
      <c r="D47" s="111">
        <f>SUM(J47:Y47)</f>
        <v>31</v>
      </c>
      <c r="E47" s="111"/>
      <c r="F47" s="111"/>
      <c r="G47" s="14"/>
      <c r="H47" s="14"/>
      <c r="I47" s="111"/>
      <c r="J47" s="217">
        <v>3</v>
      </c>
      <c r="K47" s="217"/>
      <c r="L47" s="217">
        <v>3</v>
      </c>
      <c r="M47" s="217"/>
      <c r="N47" s="217">
        <v>6</v>
      </c>
      <c r="O47" s="217"/>
      <c r="P47" s="217">
        <v>3</v>
      </c>
      <c r="Q47" s="217"/>
      <c r="R47" s="217">
        <v>6</v>
      </c>
      <c r="S47" s="217"/>
      <c r="T47" s="217">
        <v>3</v>
      </c>
      <c r="U47" s="217"/>
      <c r="V47" s="217">
        <v>6</v>
      </c>
      <c r="W47" s="217"/>
      <c r="X47" s="217">
        <v>1</v>
      </c>
      <c r="Y47" s="217"/>
      <c r="Z47" s="24"/>
      <c r="AA47" s="33"/>
      <c r="AB47" s="29"/>
      <c r="AC47" s="1"/>
      <c r="AD47" s="29"/>
      <c r="AE47" s="29"/>
      <c r="AF47" s="29"/>
      <c r="AG47" s="1"/>
      <c r="AH47" s="1"/>
    </row>
    <row r="48" spans="1:34" ht="36" customHeight="1">
      <c r="A48" s="84"/>
      <c r="B48" s="26" t="s">
        <v>92</v>
      </c>
      <c r="C48" s="26"/>
      <c r="D48" s="111">
        <f>SUM(J48:Y48)</f>
        <v>1</v>
      </c>
      <c r="E48" s="111"/>
      <c r="F48" s="111"/>
      <c r="G48" s="14"/>
      <c r="H48" s="14"/>
      <c r="I48" s="111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>
        <v>1</v>
      </c>
      <c r="Y48" s="217"/>
      <c r="Z48" s="24"/>
      <c r="AA48" s="33"/>
      <c r="AB48" s="29"/>
      <c r="AC48" s="1"/>
      <c r="AD48" s="29"/>
      <c r="AE48" s="29"/>
      <c r="AF48" s="29"/>
      <c r="AG48" s="1"/>
      <c r="AH48" s="1"/>
    </row>
    <row r="49" spans="1:34" ht="36" customHeight="1">
      <c r="A49" s="85"/>
      <c r="B49" s="26" t="s">
        <v>3</v>
      </c>
      <c r="C49" s="26"/>
      <c r="D49" s="14"/>
      <c r="E49" s="14">
        <f>SUM(J49:Y49)</f>
        <v>9</v>
      </c>
      <c r="F49" s="14"/>
      <c r="G49" s="14"/>
      <c r="H49" s="14"/>
      <c r="I49" s="111"/>
      <c r="J49" s="217">
        <v>4</v>
      </c>
      <c r="K49" s="217"/>
      <c r="L49" s="217"/>
      <c r="M49" s="217"/>
      <c r="N49" s="217">
        <v>2</v>
      </c>
      <c r="O49" s="217"/>
      <c r="P49" s="217"/>
      <c r="Q49" s="217"/>
      <c r="R49" s="217">
        <v>1</v>
      </c>
      <c r="S49" s="217"/>
      <c r="T49" s="217"/>
      <c r="U49" s="217"/>
      <c r="V49" s="217">
        <v>2</v>
      </c>
      <c r="W49" s="217"/>
      <c r="X49" s="217"/>
      <c r="Y49" s="217"/>
      <c r="Z49" s="24"/>
      <c r="AA49" s="33"/>
      <c r="AB49" s="21"/>
      <c r="AC49" s="1"/>
      <c r="AD49" s="1"/>
      <c r="AE49" s="1"/>
      <c r="AF49" s="1"/>
      <c r="AG49" s="1"/>
      <c r="AH49" s="1"/>
    </row>
    <row r="50" spans="1:34" ht="27" customHeight="1">
      <c r="A50" s="7"/>
      <c r="B50" s="34"/>
      <c r="C50" s="39"/>
      <c r="D50" s="39"/>
      <c r="E50" s="40"/>
      <c r="F50" s="40"/>
      <c r="G50" s="41"/>
      <c r="H50" s="41"/>
      <c r="I50" s="15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"/>
      <c r="AA50" s="33"/>
      <c r="AB50" s="1"/>
      <c r="AC50" s="1"/>
      <c r="AD50" s="1"/>
      <c r="AE50" s="1"/>
      <c r="AF50" s="1"/>
      <c r="AG50" s="1"/>
      <c r="AH50" s="1"/>
    </row>
    <row r="51" spans="1:34" ht="18.75" customHeight="1">
      <c r="A51" s="7"/>
      <c r="B51" s="34"/>
      <c r="C51" s="39"/>
      <c r="D51" s="39"/>
      <c r="E51" s="40"/>
      <c r="F51" s="40"/>
      <c r="G51" s="42"/>
      <c r="H51" s="42"/>
      <c r="I51" s="15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7.75" customHeight="1">
      <c r="A52" s="152"/>
      <c r="B52" s="43"/>
      <c r="C52" s="43"/>
      <c r="D52" s="43"/>
      <c r="E52" s="40"/>
      <c r="F52" s="40"/>
      <c r="G52" s="42"/>
      <c r="H52" s="42"/>
      <c r="I52" s="151"/>
      <c r="J52" s="4"/>
      <c r="K52" s="4"/>
      <c r="L52" s="4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AA52" s="1"/>
      <c r="AB52" s="1"/>
      <c r="AC52" s="1"/>
      <c r="AD52" s="1"/>
      <c r="AE52" s="1"/>
      <c r="AF52" s="1"/>
      <c r="AG52" s="1"/>
      <c r="AH52" s="1"/>
    </row>
    <row r="53" spans="1:34" ht="28.5" customHeight="1">
      <c r="A53" s="152"/>
      <c r="B53" s="34"/>
      <c r="C53" s="34"/>
      <c r="D53" s="34"/>
      <c r="E53" s="40"/>
      <c r="F53" s="40"/>
      <c r="G53" s="44"/>
      <c r="H53" s="44"/>
      <c r="I53" s="154"/>
      <c r="AA53" s="1"/>
      <c r="AB53" s="1"/>
      <c r="AC53" s="1"/>
      <c r="AD53" s="1"/>
      <c r="AE53" s="1"/>
      <c r="AF53" s="1"/>
      <c r="AG53" s="1"/>
      <c r="AH53" s="1"/>
    </row>
    <row r="54" spans="1:34" ht="30.75">
      <c r="A54" s="152"/>
      <c r="AA54" s="1"/>
      <c r="AB54" s="1"/>
      <c r="AC54" s="1"/>
      <c r="AD54" s="1"/>
      <c r="AE54" s="1"/>
      <c r="AF54" s="1"/>
      <c r="AG54" s="1"/>
      <c r="AH54" s="1"/>
    </row>
    <row r="55" spans="1:34" ht="35.25" customHeight="1">
      <c r="A55" s="152"/>
      <c r="AA55" s="1"/>
      <c r="AB55" s="1"/>
      <c r="AC55" s="1"/>
      <c r="AD55" s="1"/>
      <c r="AE55" s="1"/>
      <c r="AF55" s="1"/>
      <c r="AG55" s="1"/>
      <c r="AH55" s="1"/>
    </row>
    <row r="56" spans="1:34" ht="26.25" customHeight="1">
      <c r="A56" s="152"/>
      <c r="AB56" s="1"/>
      <c r="AC56" s="1"/>
      <c r="AD56" s="1"/>
      <c r="AE56" s="1"/>
      <c r="AF56" s="1"/>
      <c r="AG56" s="1"/>
      <c r="AH56" s="1"/>
    </row>
    <row r="57" spans="1:34" ht="30.75">
      <c r="A57" s="152"/>
      <c r="AB57" s="1"/>
      <c r="AC57" s="1"/>
      <c r="AD57" s="1"/>
      <c r="AE57" s="1"/>
      <c r="AF57" s="1"/>
      <c r="AG57" s="1"/>
      <c r="AH57" s="1"/>
    </row>
    <row r="58" spans="28:34" ht="15">
      <c r="AB58" s="1"/>
      <c r="AC58" s="1"/>
      <c r="AD58" s="1"/>
      <c r="AE58" s="1"/>
      <c r="AF58" s="1"/>
      <c r="AG58" s="1"/>
      <c r="AH58" s="1"/>
    </row>
    <row r="59" spans="28:34" ht="15">
      <c r="AB59" s="10"/>
      <c r="AC59" s="1"/>
      <c r="AD59" s="1"/>
      <c r="AE59" s="1"/>
      <c r="AF59" s="1"/>
      <c r="AG59" s="1"/>
      <c r="AH59" s="1"/>
    </row>
    <row r="60" spans="28:34" ht="15">
      <c r="AB60" s="10"/>
      <c r="AC60" s="1"/>
      <c r="AD60" s="1"/>
      <c r="AE60" s="1"/>
      <c r="AF60" s="1"/>
      <c r="AG60" s="1"/>
      <c r="AH60" s="1"/>
    </row>
    <row r="61" spans="28:34" ht="15">
      <c r="AB61" s="10"/>
      <c r="AC61" s="1"/>
      <c r="AD61" s="1"/>
      <c r="AE61" s="1"/>
      <c r="AF61" s="1"/>
      <c r="AG61" s="1"/>
      <c r="AH61" s="1"/>
    </row>
    <row r="62" spans="28:34" ht="15">
      <c r="AB62" s="10"/>
      <c r="AH62" s="1"/>
    </row>
    <row r="63" spans="28:34" ht="15">
      <c r="AB63" s="10"/>
      <c r="AH63" s="1"/>
    </row>
    <row r="64" spans="28:34" ht="15">
      <c r="AB64" s="10"/>
      <c r="AH64" s="1"/>
    </row>
    <row r="65" ht="18" customHeight="1"/>
    <row r="66" ht="18" customHeight="1"/>
    <row r="67" ht="18" customHeight="1"/>
    <row r="68" spans="9:76" s="6" customFormat="1" ht="18" customHeight="1">
      <c r="I68" s="27"/>
      <c r="Z68" s="12"/>
      <c r="AA68" s="12"/>
      <c r="AB68" s="9"/>
      <c r="AC68" s="10"/>
      <c r="AD68" s="10"/>
      <c r="AE68" s="11"/>
      <c r="AF68" s="11"/>
      <c r="AG68" s="11"/>
      <c r="AH68" s="1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70" spans="9:76" s="6" customFormat="1" ht="27" customHeight="1">
      <c r="I70" s="27"/>
      <c r="Z70" s="12"/>
      <c r="AA70" s="12"/>
      <c r="AB70" s="9"/>
      <c r="AC70" s="10"/>
      <c r="AD70" s="10"/>
      <c r="AE70" s="11"/>
      <c r="AF70" s="11"/>
      <c r="AG70" s="11"/>
      <c r="AH70" s="1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9:76" s="6" customFormat="1" ht="27" customHeight="1">
      <c r="I71" s="27"/>
      <c r="Z71" s="12"/>
      <c r="AA71" s="12"/>
      <c r="AB71" s="9"/>
      <c r="AC71" s="10"/>
      <c r="AD71" s="10"/>
      <c r="AE71" s="11"/>
      <c r="AF71" s="11"/>
      <c r="AG71" s="11"/>
      <c r="AH71" s="1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9:76" s="6" customFormat="1" ht="27" customHeight="1">
      <c r="I72" s="27"/>
      <c r="Z72" s="12"/>
      <c r="AA72" s="12"/>
      <c r="AB72" s="9"/>
      <c r="AC72" s="10"/>
      <c r="AD72" s="10"/>
      <c r="AE72" s="11"/>
      <c r="AF72" s="11"/>
      <c r="AG72" s="11"/>
      <c r="AH72" s="1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9:76" s="6" customFormat="1" ht="18" customHeight="1">
      <c r="I73" s="27"/>
      <c r="Z73" s="12"/>
      <c r="AA73" s="12"/>
      <c r="AB73" s="9"/>
      <c r="AC73" s="10"/>
      <c r="AD73" s="10"/>
      <c r="AE73" s="11"/>
      <c r="AF73" s="11"/>
      <c r="AG73" s="11"/>
      <c r="AH73" s="1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</sheetData>
  <sheetProtection/>
  <autoFilter ref="A9:BY53"/>
  <mergeCells count="62">
    <mergeCell ref="X7:Y7"/>
    <mergeCell ref="J4:Y4"/>
    <mergeCell ref="N49:O49"/>
    <mergeCell ref="P49:Q49"/>
    <mergeCell ref="I7:I8"/>
    <mergeCell ref="N7:O7"/>
    <mergeCell ref="P7:Q7"/>
    <mergeCell ref="I5:I6"/>
    <mergeCell ref="J5:M5"/>
    <mergeCell ref="N5:Q5"/>
    <mergeCell ref="J46:K46"/>
    <mergeCell ref="L46:M46"/>
    <mergeCell ref="R49:S49"/>
    <mergeCell ref="T49:U49"/>
    <mergeCell ref="J47:K47"/>
    <mergeCell ref="L47:M47"/>
    <mergeCell ref="N47:O47"/>
    <mergeCell ref="P47:Q47"/>
    <mergeCell ref="J49:K49"/>
    <mergeCell ref="L49:M49"/>
    <mergeCell ref="R47:S47"/>
    <mergeCell ref="T47:U47"/>
    <mergeCell ref="N46:O46"/>
    <mergeCell ref="P46:Q46"/>
    <mergeCell ref="R46:S46"/>
    <mergeCell ref="T46:U46"/>
    <mergeCell ref="A4:A8"/>
    <mergeCell ref="B4:B8"/>
    <mergeCell ref="G4:I4"/>
    <mergeCell ref="G5:G8"/>
    <mergeCell ref="R7:S7"/>
    <mergeCell ref="C4:F7"/>
    <mergeCell ref="H5:H8"/>
    <mergeCell ref="J6:K6"/>
    <mergeCell ref="L6:M6"/>
    <mergeCell ref="J7:K7"/>
    <mergeCell ref="L7:M7"/>
    <mergeCell ref="Z4:Z8"/>
    <mergeCell ref="R5:U5"/>
    <mergeCell ref="R6:S6"/>
    <mergeCell ref="T6:U6"/>
    <mergeCell ref="N6:O6"/>
    <mergeCell ref="P6:Q6"/>
    <mergeCell ref="T7:U7"/>
    <mergeCell ref="V5:Y5"/>
    <mergeCell ref="V6:W6"/>
    <mergeCell ref="T48:U48"/>
    <mergeCell ref="J48:K48"/>
    <mergeCell ref="L48:M48"/>
    <mergeCell ref="N48:O48"/>
    <mergeCell ref="P48:Q48"/>
    <mergeCell ref="R48:S48"/>
    <mergeCell ref="X47:Y47"/>
    <mergeCell ref="V48:W48"/>
    <mergeCell ref="X48:Y48"/>
    <mergeCell ref="V49:W49"/>
    <mergeCell ref="X49:Y49"/>
    <mergeCell ref="X6:Y6"/>
    <mergeCell ref="V46:W46"/>
    <mergeCell ref="X46:Y46"/>
    <mergeCell ref="V47:W47"/>
    <mergeCell ref="V7:W7"/>
  </mergeCells>
  <conditionalFormatting sqref="M20:M21 N19:P21 L50:M50 G46:I49 Q19:R20 Z20 J46:K50 S19:Y21 N46:Y50 G45:Z45">
    <cfRule type="cellIs" priority="2" dxfId="1" operator="equal" stopIfTrue="1">
      <formula>0</formula>
    </cfRule>
  </conditionalFormatting>
  <printOptions horizontalCentered="1" verticalCentered="1"/>
  <pageMargins left="0.15748031496062992" right="0" top="0.1968503937007874" bottom="0.2755905511811024" header="0.11811023622047245" footer="0.11811023622047245"/>
  <pageSetup firstPageNumber="3" useFirstPageNumber="1" fitToHeight="2" fitToWidth="1" horizontalDpi="600" verticalDpi="600" orientation="landscape" paperSize="9" scale="47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2020-01-21T14:30:29Z</dcterms:modified>
  <cp:category/>
  <cp:version/>
  <cp:contentType/>
  <cp:contentStatus/>
</cp:coreProperties>
</file>